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240" windowHeight="9495" firstSheet="8" activeTab="16"/>
  </bookViews>
  <sheets>
    <sheet name="Votanti Europee" sheetId="1" r:id="rId1"/>
    <sheet name="RISULTATI EUROPEE " sheetId="2" r:id="rId2"/>
    <sheet name="1-PARTITO ANIMALISTA" sheetId="3" r:id="rId3"/>
    <sheet name="2-FEDERAZIONE DEI VERDIc" sheetId="4" r:id="rId4"/>
    <sheet name="3-PARTITO DEMOCRATICO" sheetId="5" r:id="rId5"/>
    <sheet name="4-FORZA ITALIA" sheetId="6" r:id="rId6"/>
    <sheet name="5-+ EUROPA" sheetId="7" r:id="rId7"/>
    <sheet name="6-Forza nuova" sheetId="8" r:id="rId8"/>
    <sheet name="7-lega Salvini pre." sheetId="9" r:id="rId9"/>
    <sheet name="8-Sinistra R.C." sheetId="10" r:id="rId10"/>
    <sheet name="9-Partito pirata" sheetId="11" r:id="rId11"/>
    <sheet name="10-destre u casa pound" sheetId="12" r:id="rId12"/>
    <sheet name="11 5 stelle" sheetId="13" r:id="rId13"/>
    <sheet name="12 PART. COM" sheetId="14" r:id="rId14"/>
    <sheet name="13  F. D'ITALIA" sheetId="15" r:id="rId15"/>
    <sheet name="14 POP PER ITALIA" sheetId="16" r:id="rId16"/>
    <sheet name="15 POP DLLA FAM." sheetId="17" r:id="rId17"/>
  </sheets>
  <definedNames>
    <definedName name="_xlnm.Print_Area" localSheetId="1">'RISULTATI EUROPEE '!$A$1:$P$31</definedName>
  </definedNames>
  <calcPr fullCalcOnLoad="1"/>
</workbook>
</file>

<file path=xl/sharedStrings.xml><?xml version="1.0" encoding="utf-8"?>
<sst xmlns="http://schemas.openxmlformats.org/spreadsheetml/2006/main" count="826" uniqueCount="336">
  <si>
    <t>TOTALE</t>
  </si>
  <si>
    <t>TOTALE validi</t>
  </si>
  <si>
    <t>AVENTI DIRITTO</t>
  </si>
  <si>
    <t>VOTANTI</t>
  </si>
  <si>
    <t>%VOTANTI</t>
  </si>
  <si>
    <t>TOTALE GENERALE</t>
  </si>
  <si>
    <t>maschi</t>
  </si>
  <si>
    <t>femmine</t>
  </si>
  <si>
    <t>%</t>
  </si>
  <si>
    <t>TOTALE non validi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</si>
  <si>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</si>
  <si>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</si>
  <si>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</si>
  <si>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</si>
  <si>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</si>
  <si>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</si>
  <si>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</si>
  <si>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</si>
  <si>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Totale voti con prefer. ai candidati</t>
  </si>
  <si>
    <t>Schede BIANCHE</t>
  </si>
  <si>
    <t>Schede NULLE</t>
  </si>
  <si>
    <t>VOTI ALLA LISTA SENZA PREFERENZE</t>
  </si>
  <si>
    <t>TOTALE VOTI ALLA LISTA EUROPEA</t>
  </si>
  <si>
    <t>Lista Europea n. 1:</t>
  </si>
  <si>
    <t>Lista Europea n. 2:</t>
  </si>
  <si>
    <t>Lista Europea n. 3:</t>
  </si>
  <si>
    <t>Lista Europea n. 4:</t>
  </si>
  <si>
    <t>Lista Europea n. 5:</t>
  </si>
  <si>
    <t>Lista Europea n. 6:</t>
  </si>
  <si>
    <t>Lista Europea n. 7:</t>
  </si>
  <si>
    <t>Lista Europea n. 8:</t>
  </si>
  <si>
    <t>Lista Europea n. 9:</t>
  </si>
  <si>
    <t>Lista Europea n. 10:</t>
  </si>
  <si>
    <t>Lista Europea n. 11:</t>
  </si>
  <si>
    <t>Voti contestati e non attribuiti</t>
  </si>
  <si>
    <t>COMUNE DI CAMPLI (Prov. TE)</t>
  </si>
  <si>
    <t>CAMPLI</t>
  </si>
  <si>
    <t>CASTELNUOVO</t>
  </si>
  <si>
    <t>NOCELLA</t>
  </si>
  <si>
    <t>BATTAGLIA</t>
  </si>
  <si>
    <t>CAMPOVALANO</t>
  </si>
  <si>
    <t>PIANCARANI</t>
  </si>
  <si>
    <t>SEZ.8</t>
  </si>
  <si>
    <t>CESENA'</t>
  </si>
  <si>
    <t>SEZ.9</t>
  </si>
  <si>
    <t>S.ONOFRIO</t>
  </si>
  <si>
    <t>SEZ.10</t>
  </si>
  <si>
    <t>FLORIANO</t>
  </si>
  <si>
    <t>SEZ.11</t>
  </si>
  <si>
    <t>PATERNO</t>
  </si>
  <si>
    <t>V.CAMERA</t>
  </si>
  <si>
    <t xml:space="preserve">PIANCARANI </t>
  </si>
  <si>
    <t>COMUNE DI CA (Prov. TE)</t>
  </si>
  <si>
    <t>SCESENA'</t>
  </si>
  <si>
    <t>CASTELN.</t>
  </si>
  <si>
    <t>PIANCAR.</t>
  </si>
  <si>
    <t>CAMPOV.</t>
  </si>
  <si>
    <t>SEZ. 11</t>
  </si>
  <si>
    <t>FORZA ITALIA</t>
  </si>
  <si>
    <t>FRATELLI D'ITALIA</t>
  </si>
  <si>
    <t>PARTITO DEMOCRATICO</t>
  </si>
  <si>
    <t xml:space="preserve">             ELEZIONE MEMBRI PARLAMENTO EUROPEO 25 MAGGIO 2014</t>
  </si>
  <si>
    <t>ELEZIONE MEMBRI PARLAMENTO EUROPEO  25 MAGGIO 2014</t>
  </si>
  <si>
    <t>AIUTO DANIELA</t>
  </si>
  <si>
    <t>SALVINI MATTEO</t>
  </si>
  <si>
    <t>FORENZA ELEONORA</t>
  </si>
  <si>
    <t>ESPOSITO LUIGI</t>
  </si>
  <si>
    <t>PETRONE ANNA</t>
  </si>
  <si>
    <t>GENTILE ELENA</t>
  </si>
  <si>
    <t>COZZOLINO ANDREA</t>
  </si>
  <si>
    <t>PAOLUCCI MASSIMO</t>
  </si>
  <si>
    <t>CAPUTO NICOLA</t>
  </si>
  <si>
    <t xml:space="preserve">VOTANTI </t>
  </si>
  <si>
    <t>PARTITO ANIMALISTA ITALIANO</t>
  </si>
  <si>
    <t>FEDERAZIONE DEI VERDI</t>
  </si>
  <si>
    <t xml:space="preserve"> EUROPA-ITALIA IN COMUNE PARTITO D. EUROPEO</t>
  </si>
  <si>
    <t>FORZA NUOVA</t>
  </si>
  <si>
    <t>LEGA SALVINI PREMIER</t>
  </si>
  <si>
    <t>SINISTRA RIFONDAZIONE COMUNISTA</t>
  </si>
  <si>
    <t>PARTITO PIRATA</t>
  </si>
  <si>
    <t>DESTRE UNITE CASA POUND</t>
  </si>
  <si>
    <t>MOVIMENTO 5 STELLE</t>
  </si>
  <si>
    <t>PARTITO COMUNISTA</t>
  </si>
  <si>
    <t>POPOLARI PER L'ITALIA</t>
  </si>
  <si>
    <t>IL POPOLO  DELLA FAMIGLIA</t>
  </si>
  <si>
    <t>PIU EUROPA-ITALIA IN COMUNE PARTITO DEMOCRATICO EUROPEO</t>
  </si>
  <si>
    <t>ELEZIONE MEMBRI PARLAMENTO EUROPEO  26 MAGGIO 2019</t>
  </si>
  <si>
    <t xml:space="preserve">                         RISULTATI           ELEZIONE MEMBRI PARLAMENTO EUROPEO  DEL 26 MAGGIO 2019</t>
  </si>
  <si>
    <t>CIRIELLO CRISTINA</t>
  </si>
  <si>
    <t>BRUNO ANNUNZIATA</t>
  </si>
  <si>
    <t>MONTORO ALBERTO</t>
  </si>
  <si>
    <t>BOTTA VONCENZO</t>
  </si>
  <si>
    <t>CAPANNA ISABELLA</t>
  </si>
  <si>
    <t>MUSACCHIO ALBERTO</t>
  </si>
  <si>
    <t>RAVICINI ANNA TONIA</t>
  </si>
  <si>
    <t>ZANIN LUISANTONIO</t>
  </si>
  <si>
    <t>RINALDI DANIELA</t>
  </si>
  <si>
    <t>BALDO ELIANA</t>
  </si>
  <si>
    <t>AMODEO ORLANDO</t>
  </si>
  <si>
    <t>TRIMARCHI EMANUELA</t>
  </si>
  <si>
    <t>FASANO ASCENZA LOREDANA detta LOREDANA MARAGNOLO</t>
  </si>
  <si>
    <t>LACICERCHIA GIUSEPPE</t>
  </si>
  <si>
    <t>POLLNZI FILOMENA detta FILLY</t>
  </si>
  <si>
    <t>BARBARO GIUSEPPE</t>
  </si>
  <si>
    <t>CHIAIA EMMA</t>
  </si>
  <si>
    <t>ALOISI CROCIFISSO</t>
  </si>
  <si>
    <t>COLACICCO ADRIANA</t>
  </si>
  <si>
    <t>FARINARO GIULIANA</t>
  </si>
  <si>
    <t>GIORDANO VINCENZO</t>
  </si>
  <si>
    <t>PENDENZA MAURIZIO</t>
  </si>
  <si>
    <t>QUARTARONO FRANCESCO</t>
  </si>
  <si>
    <t>STARACE INNOCENZA ANNA</t>
  </si>
  <si>
    <t>VENTURA GIUSEPPE</t>
  </si>
  <si>
    <t>VOTANO VALERIA</t>
  </si>
  <si>
    <t>ROBERTI FRANCO</t>
  </si>
  <si>
    <t>PICIERNO GIUSEPPINA detta PINA</t>
  </si>
  <si>
    <t>FERRADINO GIUSEPPE detto GIOSI</t>
  </si>
  <si>
    <t>BALLO GERARDA detta GERI</t>
  </si>
  <si>
    <t>CERRONI CATERINA</t>
  </si>
  <si>
    <t>BRIENZA NICOLA</t>
  </si>
  <si>
    <t>NUCERA in MAISANO LUCIA ANITA</t>
  </si>
  <si>
    <t>IACUCCI FRANCESCO ANTONIO</t>
  </si>
  <si>
    <t>MORRO ANNA</t>
  </si>
  <si>
    <t>KECHOUD LEILA detta LELLA</t>
  </si>
  <si>
    <t>PICCIRILLI EDUARDO MARIA</t>
  </si>
  <si>
    <t>STOMEO IVAN</t>
  </si>
  <si>
    <t>VERDOLIVA MARIELLA</t>
  </si>
  <si>
    <t>ELEZIONE MEMBRI PARLAMENTO EUROPEO 26 MAGGIO 2019</t>
  </si>
  <si>
    <t>BERLUSCONI SILVIO</t>
  </si>
  <si>
    <t>MATERA BARBARA</t>
  </si>
  <si>
    <t>CESA LORENZO</t>
  </si>
  <si>
    <t>MARTUSCIELLO FULVIO</t>
  </si>
  <si>
    <t>MUSSOLINI ALESSANDRA</t>
  </si>
  <si>
    <t>PATRICIELLO ALDO</t>
  </si>
  <si>
    <t>BELLAME CARMELA detta CARMEN</t>
  </si>
  <si>
    <t>CALIGIURI FULVIA MICHELA</t>
  </si>
  <si>
    <t>CHIUSOLO MARGHERITA detta MOLLY</t>
  </si>
  <si>
    <t>CICCOPIEDI LEONARDO</t>
  </si>
  <si>
    <t>D'ANTINI FILOMENA detta MENA</t>
  </si>
  <si>
    <t>DE DONATO BEATRICE</t>
  </si>
  <si>
    <t>ILARDI ANTONIO</t>
  </si>
  <si>
    <t>DI SALVATORE PAOLA</t>
  </si>
  <si>
    <t>MAGLIOCCA GIORGIO</t>
  </si>
  <si>
    <t>PECCHIA ANTONIETTA detta ANTONELLA</t>
  </si>
  <si>
    <t>PEDA' GIUSEPPE</t>
  </si>
  <si>
    <t>SILVETRIS PAOLO FRANCESCO</t>
  </si>
  <si>
    <t>PASQUINO SALVATORE</t>
  </si>
  <si>
    <t>SENATORE ALESSANDRA</t>
  </si>
  <si>
    <t>ABBATICCHIO MICHELE detto ABBA</t>
  </si>
  <si>
    <t>PISICCHIO ALFONSINO</t>
  </si>
  <si>
    <t>GALTIERI FRANCESCO</t>
  </si>
  <si>
    <t>RUSSO SIMONA</t>
  </si>
  <si>
    <t>DI PALMA NICOLA</t>
  </si>
  <si>
    <t>ADESSO RAFFAELLO</t>
  </si>
  <si>
    <t>DEL NEGRO SERENA</t>
  </si>
  <si>
    <t>DI LORENZO LOREDANA</t>
  </si>
  <si>
    <t>FASULO ROSSELLA</t>
  </si>
  <si>
    <t>GADOLA ARMANDO</t>
  </si>
  <si>
    <t>DE ANDREIS MARCO</t>
  </si>
  <si>
    <t>MANZI SILVJA</t>
  </si>
  <si>
    <t>MANCIERO LUCIA</t>
  </si>
  <si>
    <t>MONTICELLI LUCIANO</t>
  </si>
  <si>
    <t>STOMEO ELEONORA detta CLAUDIA</t>
  </si>
  <si>
    <t>FIORE ROBERTO</t>
  </si>
  <si>
    <t>ORONZO CATERINA</t>
  </si>
  <si>
    <t>FENIELLO ALESSIO</t>
  </si>
  <si>
    <t>DI LELLA KATIA</t>
  </si>
  <si>
    <t>D'UVA GIUSTINO</t>
  </si>
  <si>
    <t>ZUMBO MARGHERITA ANTONIA</t>
  </si>
  <si>
    <t>FAZZAARI ANGELO FRANCESCO</t>
  </si>
  <si>
    <t>LEUZZI ALESSANDRA</t>
  </si>
  <si>
    <t>SACCO VINCENZO</t>
  </si>
  <si>
    <t>MAZZA GERARDO VITO MARIA detto GERARDO</t>
  </si>
  <si>
    <t>CARLUCCI DOMENICO</t>
  </si>
  <si>
    <t>PRENCIPE GIUSEPPE</t>
  </si>
  <si>
    <t>DAMIANI ROBERTA</t>
  </si>
  <si>
    <t>TUMMOLO MICHELINA</t>
  </si>
  <si>
    <t>DIANA ROBERTO</t>
  </si>
  <si>
    <t>PACELLA SALVATORE</t>
  </si>
  <si>
    <t>CATONE TERESA</t>
  </si>
  <si>
    <t>AUGELLO ALESSIA</t>
  </si>
  <si>
    <t>ANTELMI ILARIA</t>
  </si>
  <si>
    <t>CALDERANO DANIELA</t>
  </si>
  <si>
    <t>CAROPPO ANDREA</t>
  </si>
  <si>
    <t>CASANOVA MASSIMO</t>
  </si>
  <si>
    <t>CERRELLI GIANCARLO</t>
  </si>
  <si>
    <t>D'ALOISIO ANTONELLO</t>
  </si>
  <si>
    <t>DE BLASIS ELISABETTA</t>
  </si>
  <si>
    <t>GRANT VALENTINO</t>
  </si>
  <si>
    <t>LELLA ANTONELLA</t>
  </si>
  <si>
    <t>PETRONI LUIGI ANTONIO</t>
  </si>
  <si>
    <r>
      <t xml:space="preserve">PORPIGLIA FRANCESCA </t>
    </r>
    <r>
      <rPr>
        <b/>
        <sz val="9"/>
        <rFont val="Arial"/>
        <family val="2"/>
      </rPr>
      <t>ANASTASIA</t>
    </r>
  </si>
  <si>
    <t>SAPIGNOLI SIMONA</t>
  </si>
  <si>
    <t>SGRO NADIA</t>
  </si>
  <si>
    <t>SOFO VINCENZO</t>
  </si>
  <si>
    <t>STAINE EMMA</t>
  </si>
  <si>
    <t>TOMMASETTI AURELIO</t>
  </si>
  <si>
    <t>VUOLO LUCIA</t>
  </si>
  <si>
    <t>SINSTRA RIFONDAZIONE COMUNISTA</t>
  </si>
  <si>
    <t>AMALFI CIRO</t>
  </si>
  <si>
    <t>ARCURI VIOLETTA detta VIOLA</t>
  </si>
  <si>
    <t>BEVILACQUA PIETRO</t>
  </si>
  <si>
    <t>ARRICALE MICHELA</t>
  </si>
  <si>
    <t>CACCIATORE FORTUNATO MARIA</t>
  </si>
  <si>
    <t>DELL'ANNA LIVIA detta JESSICA</t>
  </si>
  <si>
    <t>CAPUANO NICOLA</t>
  </si>
  <si>
    <t>FERRI SARA</t>
  </si>
  <si>
    <t>FABBRIS GIOVANNI</t>
  </si>
  <si>
    <t>NATALICCHIO PAOLA</t>
  </si>
  <si>
    <r>
      <t xml:space="preserve">FUCITO ALESSANDRO detto </t>
    </r>
    <r>
      <rPr>
        <b/>
        <sz val="9"/>
        <rFont val="Arial"/>
        <family val="2"/>
      </rPr>
      <t>SANDRO</t>
    </r>
  </si>
  <si>
    <t>PALIERI IVANA</t>
  </si>
  <si>
    <t>LUONGO ANTONIO</t>
  </si>
  <si>
    <t>PERRONE PATRIZIA</t>
  </si>
  <si>
    <t>PALLADINO MARCO</t>
  </si>
  <si>
    <t>PESCE FRANCESCA</t>
  </si>
  <si>
    <t>PANDOLFI LUIGI</t>
  </si>
  <si>
    <t>BARGU CRISTINA DIANA</t>
  </si>
  <si>
    <t>DILIBERTO LUIGI</t>
  </si>
  <si>
    <t>CUOMO ROSARIA</t>
  </si>
  <si>
    <t>CAPPELLETTI LUCA</t>
  </si>
  <si>
    <t>TALARICO ROSARIA</t>
  </si>
  <si>
    <t>DEL SOLDATO FLAVIO</t>
  </si>
  <si>
    <t>BUONANNO SARA</t>
  </si>
  <si>
    <t>GUBELLO LUIGI</t>
  </si>
  <si>
    <t>AMICI MONICA</t>
  </si>
  <si>
    <t>PINASSI MICHELE</t>
  </si>
  <si>
    <t>CALCAGNO STEFANIA</t>
  </si>
  <si>
    <t>ZINGARELLI FELICE detto FELYNX</t>
  </si>
  <si>
    <t>SOMMA EMMANUELE</t>
  </si>
  <si>
    <t>DI STEFANO SIMONE</t>
  </si>
  <si>
    <t>FLORINO EMMANUELA</t>
  </si>
  <si>
    <t>CATALANO LUIGI</t>
  </si>
  <si>
    <t>CAVALIERO LAURA</t>
  </si>
  <si>
    <t>DE FALCO CIRA</t>
  </si>
  <si>
    <t>DI SALVO PIERFRANCESCO</t>
  </si>
  <si>
    <t>IORIO VINCENZO</t>
  </si>
  <si>
    <t>LAVEGLIA ANTONIO</t>
  </si>
  <si>
    <t>LECCISO FELICE</t>
  </si>
  <si>
    <t>PAGLIARICCIO CLAUDIA</t>
  </si>
  <si>
    <t>PICICCI LUCIA</t>
  </si>
  <si>
    <t>POCCHIA ANTONIO</t>
  </si>
  <si>
    <t>TANDOI RAFFAELLA</t>
  </si>
  <si>
    <t>TESORIERO GIUSEPPINA</t>
  </si>
  <si>
    <t xml:space="preserve"> GEMMA CHIARA MARIA</t>
  </si>
  <si>
    <t>PEDICINI PIERNICOLA</t>
  </si>
  <si>
    <t>ADINOLFI ISABELLA DETTA "ISA"</t>
  </si>
  <si>
    <t>D'AMATO ROSA</t>
  </si>
  <si>
    <t>RESCIGNO MICHELA</t>
  </si>
  <si>
    <t>RANIERI GIANLUCA</t>
  </si>
  <si>
    <t>FURORE MARIO</t>
  </si>
  <si>
    <t>PELUSO MARIANO</t>
  </si>
  <si>
    <t>FARINA ENRICO</t>
  </si>
  <si>
    <t>AVALLONE VITO</t>
  </si>
  <si>
    <t>DE GIGLIO ALBERTO CLAUDIO</t>
  </si>
  <si>
    <t>DELLA VALLE DANILO</t>
  </si>
  <si>
    <t>PULPITO FRANCA</t>
  </si>
  <si>
    <t>NAPOLITANO LUIGI</t>
  </si>
  <si>
    <t>DI MATTEO ANTIMINA</t>
  </si>
  <si>
    <t>DI NINO VALERIA</t>
  </si>
  <si>
    <t>GENTILE STEFANIA</t>
  </si>
  <si>
    <t>Lista Europea n. 12:</t>
  </si>
  <si>
    <t>RIZZO MARCO</t>
  </si>
  <si>
    <t>BERGAMINI LAURA</t>
  </si>
  <si>
    <t>MUSTILLO ALESSANDRO</t>
  </si>
  <si>
    <t>BASTONE GIOVANNINA</t>
  </si>
  <si>
    <t>MOSAICO PALMO ANTONINO</t>
  </si>
  <si>
    <t>GIANNINI DANIELA</t>
  </si>
  <si>
    <t>BERNARDINI ALDO</t>
  </si>
  <si>
    <t>D'ANTONI ELEONORA</t>
  </si>
  <si>
    <t>ADAMO FRANCESCO</t>
  </si>
  <si>
    <t>SATTEL INGRID</t>
  </si>
  <si>
    <t>AQUINO DOMENICO</t>
  </si>
  <si>
    <t>BIANCINI LAURA</t>
  </si>
  <si>
    <t>CATELLO SALVATORE</t>
  </si>
  <si>
    <t>STEFANI SILVIA</t>
  </si>
  <si>
    <t>NENNA GENNARO</t>
  </si>
  <si>
    <t>FIRMANI LUCIA</t>
  </si>
  <si>
    <t>PANO ROBERTO</t>
  </si>
  <si>
    <t>VERARDI MARIANGELA</t>
  </si>
  <si>
    <t>Lista Europea n. 13:</t>
  </si>
  <si>
    <t>MELONI GIORGIA</t>
  </si>
  <si>
    <t>AVERSA ROSARIO ACHILLE DETTO "ROCCO</t>
  </si>
  <si>
    <t>NESCI DENIS DOMENICO DETTO "DENIS"</t>
  </si>
  <si>
    <t>D'URBANO MARGHERITA</t>
  </si>
  <si>
    <t>FITTO RAFFAELE</t>
  </si>
  <si>
    <t>GENTILE ISABELLA</t>
  </si>
  <si>
    <t xml:space="preserve"> GEMMATO MARCELLO</t>
  </si>
  <si>
    <t xml:space="preserve"> LAGROTTA MARIA ROSARIA</t>
  </si>
  <si>
    <t>LETIZIA MARIA</t>
  </si>
  <si>
    <t>MELE STELLA</t>
  </si>
  <si>
    <t>MUSSOLINI CAIO GIULIO CESARE "CAIO"</t>
  </si>
  <si>
    <t>QUAGLIERI MARIO</t>
  </si>
  <si>
    <t>RESCIGNO CARMELA</t>
  </si>
  <si>
    <t>RONGHI SALVATORE</t>
  </si>
  <si>
    <t xml:space="preserve"> SICILIANO ALESSANDRA</t>
  </si>
  <si>
    <t>TISCI ANTONIO</t>
  </si>
  <si>
    <t>TOZZI UGO</t>
  </si>
  <si>
    <t>VINCI LUCREZIA</t>
  </si>
  <si>
    <t>Lista Europea n. 14:</t>
  </si>
  <si>
    <t xml:space="preserve"> MAURO MARIO WALTER</t>
  </si>
  <si>
    <t xml:space="preserve"> ARBIA SILVANA</t>
  </si>
  <si>
    <t>COVINO ELVIO</t>
  </si>
  <si>
    <t>ESPOSITO FRANCA ROSARIA</t>
  </si>
  <si>
    <t>AUFIERO FRANCO</t>
  </si>
  <si>
    <t>FARASO ANNUNZIATA</t>
  </si>
  <si>
    <t>MORELLI GIUSEPPE</t>
  </si>
  <si>
    <t>SBANO LUCIA</t>
  </si>
  <si>
    <t>BONDESAN GIOVANBATTISTA</t>
  </si>
  <si>
    <t>CAVALLETTO PAOLA</t>
  </si>
  <si>
    <t xml:space="preserve"> SPIAGGIA CARMINE</t>
  </si>
  <si>
    <t>CARTELLLINO COSIMO DAMIANO</t>
  </si>
  <si>
    <t>LIMARDO COSIMO</t>
  </si>
  <si>
    <t>MARIOTTO LUCA</t>
  </si>
  <si>
    <t>SPINELLI CRISTINA</t>
  </si>
  <si>
    <t xml:space="preserve">CIRIANI ANNA </t>
  </si>
  <si>
    <t>TOMACIELLO LOREDANA</t>
  </si>
  <si>
    <t>AVAGNINA LUCA</t>
  </si>
  <si>
    <t>PUZO MARIANNA</t>
  </si>
  <si>
    <t>DE PASCALIS MARIA CRISTINA</t>
  </si>
  <si>
    <t>FANIZZIB MIRCO</t>
  </si>
  <si>
    <t>TERRANA LAURA</t>
  </si>
  <si>
    <t>BARBANO CARLO</t>
  </si>
  <si>
    <t xml:space="preserve"> AMATI APOLLONIA</t>
  </si>
  <si>
    <t>DI SALVO MARCO</t>
  </si>
  <si>
    <t>LUPI FEDERICA</t>
  </si>
  <si>
    <t>GAMBARDELLA ALGONSO</t>
  </si>
  <si>
    <t>LEONE VITTORIA</t>
  </si>
  <si>
    <t>CIANCETTA DIEGO AMEDEO</t>
  </si>
  <si>
    <t>IANNEI GIOVANNI</t>
  </si>
  <si>
    <t>ACQUAVIVA KATIA</t>
  </si>
  <si>
    <t xml:space="preserve"> RIZZUTI ERALDO</t>
  </si>
  <si>
    <t>Lista Europea n. 15:</t>
  </si>
  <si>
    <t>MASCHI</t>
  </si>
  <si>
    <t>FEMMINE</t>
  </si>
  <si>
    <t>FERRARA LAURA</t>
  </si>
  <si>
    <t>IL POPOLO DELLA FAMIGLIA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</si>
</sst>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Attivo&quot;;&quot;Attivo&quot;;&quot;Inattivo&quot;"/>
    <numFmt numFmtId="174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F2E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1" fillId="35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Border="1" applyAlignment="1">
      <alignment/>
    </xf>
    <xf numFmtId="0" fontId="1" fillId="35" borderId="17" xfId="0" applyFont="1" applyFill="1" applyBorder="1" applyAlignment="1">
      <alignment horizontal="center"/>
    </xf>
    <xf numFmtId="10" fontId="0" fillId="0" borderId="13" xfId="0" applyNumberFormat="1" applyBorder="1" applyAlignment="1">
      <alignment/>
    </xf>
    <xf numFmtId="10" fontId="1" fillId="0" borderId="13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6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0" fontId="0" fillId="0" borderId="21" xfId="0" applyNumberFormat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5" borderId="26" xfId="0" applyFill="1" applyBorder="1" applyAlignment="1">
      <alignment/>
    </xf>
    <xf numFmtId="0" fontId="6" fillId="0" borderId="25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19" xfId="0" applyFont="1" applyBorder="1" applyAlignment="1">
      <alignment/>
    </xf>
    <xf numFmtId="10" fontId="0" fillId="35" borderId="21" xfId="0" applyNumberFormat="1" applyFill="1" applyBorder="1" applyAlignment="1">
      <alignment/>
    </xf>
    <xf numFmtId="0" fontId="6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1" fillId="36" borderId="27" xfId="0" applyFont="1" applyFill="1" applyBorder="1" applyAlignment="1">
      <alignment/>
    </xf>
    <xf numFmtId="3" fontId="1" fillId="36" borderId="28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0" fontId="1" fillId="0" borderId="2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1" fillId="36" borderId="36" xfId="0" applyNumberFormat="1" applyFont="1" applyFill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3" fontId="10" fillId="33" borderId="43" xfId="0" applyNumberFormat="1" applyFont="1" applyFill="1" applyBorder="1" applyAlignment="1">
      <alignment vertical="center"/>
    </xf>
    <xf numFmtId="2" fontId="6" fillId="33" borderId="44" xfId="0" applyNumberFormat="1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0" fillId="35" borderId="45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46" xfId="0" applyBorder="1" applyAlignment="1">
      <alignment/>
    </xf>
    <xf numFmtId="0" fontId="2" fillId="34" borderId="2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34" borderId="10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33" borderId="12" xfId="0" applyNumberFormat="1" applyFont="1" applyFill="1" applyBorder="1" applyAlignment="1">
      <alignment/>
    </xf>
    <xf numFmtId="10" fontId="10" fillId="0" borderId="10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0" borderId="47" xfId="0" applyNumberFormat="1" applyFont="1" applyBorder="1" applyAlignment="1">
      <alignment vertical="center"/>
    </xf>
    <xf numFmtId="0" fontId="18" fillId="0" borderId="1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0" fillId="0" borderId="32" xfId="0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7" borderId="22" xfId="0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vertical="center"/>
    </xf>
    <xf numFmtId="3" fontId="10" fillId="37" borderId="11" xfId="0" applyNumberFormat="1" applyFont="1" applyFill="1" applyBorder="1" applyAlignment="1">
      <alignment vertical="center"/>
    </xf>
    <xf numFmtId="2" fontId="6" fillId="37" borderId="20" xfId="0" applyNumberFormat="1" applyFont="1" applyFill="1" applyBorder="1" applyAlignment="1">
      <alignment vertical="center"/>
    </xf>
    <xf numFmtId="0" fontId="18" fillId="37" borderId="11" xfId="0" applyFont="1" applyFill="1" applyBorder="1" applyAlignment="1">
      <alignment horizontal="left"/>
    </xf>
    <xf numFmtId="0" fontId="18" fillId="37" borderId="32" xfId="0" applyFont="1" applyFill="1" applyBorder="1" applyAlignment="1">
      <alignment horizontal="left"/>
    </xf>
    <xf numFmtId="0" fontId="10" fillId="37" borderId="39" xfId="0" applyFont="1" applyFill="1" applyBorder="1" applyAlignment="1">
      <alignment vertical="center"/>
    </xf>
    <xf numFmtId="0" fontId="3" fillId="37" borderId="40" xfId="0" applyFont="1" applyFill="1" applyBorder="1" applyAlignment="1">
      <alignment vertical="center"/>
    </xf>
    <xf numFmtId="3" fontId="10" fillId="37" borderId="28" xfId="0" applyNumberFormat="1" applyFont="1" applyFill="1" applyBorder="1" applyAlignment="1">
      <alignment vertical="center"/>
    </xf>
    <xf numFmtId="2" fontId="6" fillId="37" borderId="47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3" fontId="58" fillId="0" borderId="0" xfId="0" applyNumberFormat="1" applyFont="1" applyBorder="1" applyAlignment="1">
      <alignment/>
    </xf>
    <xf numFmtId="0" fontId="1" fillId="39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left"/>
    </xf>
    <xf numFmtId="0" fontId="18" fillId="38" borderId="32" xfId="0" applyFont="1" applyFill="1" applyBorder="1" applyAlignment="1">
      <alignment horizontal="left"/>
    </xf>
    <xf numFmtId="0" fontId="15" fillId="35" borderId="51" xfId="0" applyFont="1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left"/>
    </xf>
    <xf numFmtId="0" fontId="18" fillId="37" borderId="32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37" borderId="11" xfId="0" applyFont="1" applyFill="1" applyBorder="1" applyAlignment="1">
      <alignment horizontal="left" wrapText="1"/>
    </xf>
    <xf numFmtId="0" fontId="18" fillId="37" borderId="32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left" wrapText="1"/>
    </xf>
    <xf numFmtId="0" fontId="18" fillId="34" borderId="32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3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40" borderId="54" xfId="0" applyFont="1" applyFill="1" applyBorder="1" applyAlignment="1">
      <alignment horizontal="center" vertical="center"/>
    </xf>
    <xf numFmtId="0" fontId="11" fillId="40" borderId="55" xfId="0" applyFont="1" applyFill="1" applyBorder="1" applyAlignment="1">
      <alignment horizontal="center" vertical="center"/>
    </xf>
    <xf numFmtId="0" fontId="11" fillId="40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3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0" fillId="35" borderId="11" xfId="0" applyFont="1" applyFill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" fillId="38" borderId="32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37" borderId="11" xfId="0" applyFont="1" applyFill="1" applyBorder="1" applyAlignment="1">
      <alignment horizontal="center" vertical="center"/>
    </xf>
    <xf numFmtId="0" fontId="60" fillId="37" borderId="3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38100</xdr:rowOff>
    </xdr:from>
    <xdr:to>
      <xdr:col>1</xdr:col>
      <xdr:colOff>0</xdr:colOff>
      <xdr:row>18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862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57150</xdr:rowOff>
    </xdr:from>
    <xdr:to>
      <xdr:col>1</xdr:col>
      <xdr:colOff>0</xdr:colOff>
      <xdr:row>17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1</xdr:col>
      <xdr:colOff>0</xdr:colOff>
      <xdr:row>11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2193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0</xdr:colOff>
      <xdr:row>12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4574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66675</xdr:rowOff>
    </xdr:from>
    <xdr:to>
      <xdr:col>1</xdr:col>
      <xdr:colOff>0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7241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38100</xdr:rowOff>
    </xdr:from>
    <xdr:to>
      <xdr:col>1</xdr:col>
      <xdr:colOff>0</xdr:colOff>
      <xdr:row>10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9812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551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551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551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9525</xdr:rowOff>
    </xdr:from>
    <xdr:to>
      <xdr:col>1</xdr:col>
      <xdr:colOff>0</xdr:colOff>
      <xdr:row>23</xdr:row>
      <xdr:rowOff>238125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50482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15</xdr:row>
      <xdr:rowOff>85725</xdr:rowOff>
    </xdr:from>
    <xdr:to>
      <xdr:col>1</xdr:col>
      <xdr:colOff>1352550</xdr:colOff>
      <xdr:row>16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32194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551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551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0</xdr:colOff>
      <xdr:row>16</xdr:row>
      <xdr:rowOff>238125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34099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29337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14</xdr:row>
      <xdr:rowOff>85725</xdr:rowOff>
    </xdr:from>
    <xdr:to>
      <xdr:col>1</xdr:col>
      <xdr:colOff>1352550</xdr:colOff>
      <xdr:row>15</xdr:row>
      <xdr:rowOff>19050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29813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</xdr:row>
      <xdr:rowOff>47625</xdr:rowOff>
    </xdr:from>
    <xdr:to>
      <xdr:col>1</xdr:col>
      <xdr:colOff>1381125</xdr:colOff>
      <xdr:row>9</xdr:row>
      <xdr:rowOff>114300</xdr:rowOff>
    </xdr:to>
    <xdr:pic>
      <xdr:nvPicPr>
        <xdr:cNvPr id="17" name="Immagine 7" descr="Logo NUOVO Comune di Campli piccol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4850" y="8191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S19" sqref="S19"/>
    </sheetView>
  </sheetViews>
  <sheetFormatPr defaultColWidth="9.140625" defaultRowHeight="12.75"/>
  <cols>
    <col min="1" max="1" width="31.28125" style="0" bestFit="1" customWidth="1"/>
    <col min="2" max="2" width="10.8515625" style="0" customWidth="1"/>
    <col min="3" max="3" width="13.421875" style="0" customWidth="1"/>
    <col min="4" max="4" width="10.8515625" style="0" customWidth="1"/>
    <col min="5" max="5" width="12.28125" style="0" customWidth="1"/>
    <col min="6" max="6" width="13.140625" style="0" customWidth="1"/>
    <col min="7" max="13" width="10.8515625" style="0" customWidth="1"/>
  </cols>
  <sheetData>
    <row r="1" spans="1:14" s="93" customFormat="1" ht="18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96" customFormat="1" ht="18.75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1.5" customHeight="1">
      <c r="A3" s="43"/>
      <c r="B3" s="173" t="s">
        <v>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1:14" ht="12.75">
      <c r="A4" s="44"/>
      <c r="B4" s="1"/>
      <c r="C4" s="1"/>
      <c r="D4" s="6"/>
      <c r="E4" s="6"/>
      <c r="F4" s="6"/>
      <c r="G4" s="6"/>
      <c r="H4" s="1"/>
      <c r="I4" s="1"/>
      <c r="J4" s="1"/>
      <c r="K4" s="1"/>
      <c r="L4" s="1"/>
      <c r="M4" s="1"/>
      <c r="N4" s="45"/>
    </row>
    <row r="5" spans="1:14" ht="12.75">
      <c r="A5" s="44"/>
      <c r="B5" s="1"/>
      <c r="C5" s="1"/>
      <c r="D5" s="9"/>
      <c r="E5" s="9"/>
      <c r="F5" s="9"/>
      <c r="G5" s="9"/>
      <c r="H5" s="9"/>
      <c r="I5" s="9"/>
      <c r="J5" s="9"/>
      <c r="K5" s="9"/>
      <c r="L5" s="9"/>
      <c r="M5" s="41"/>
      <c r="N5" s="46"/>
    </row>
    <row r="6" spans="1:14" ht="12.75">
      <c r="A6" s="4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1"/>
      <c r="N6" s="46"/>
    </row>
    <row r="7" spans="1:14" ht="12.75">
      <c r="A7" s="4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8"/>
    </row>
    <row r="8" spans="1:14" ht="12.75">
      <c r="A8" s="4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02"/>
    </row>
    <row r="9" spans="1:14" ht="12.75">
      <c r="A9" s="4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03"/>
      <c r="N9" s="50"/>
    </row>
    <row r="10" spans="1:14" ht="12.75">
      <c r="A10" s="5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52"/>
    </row>
    <row r="11" spans="1:14" ht="12.75">
      <c r="A11" s="53"/>
      <c r="B11" s="18"/>
      <c r="C11" s="18"/>
      <c r="D11" s="18"/>
      <c r="E11" s="18"/>
      <c r="F11" s="18"/>
      <c r="G11" s="18"/>
      <c r="H11" s="20"/>
      <c r="I11" s="21"/>
      <c r="J11" s="21"/>
      <c r="K11" s="21"/>
      <c r="L11" s="21"/>
      <c r="M11" s="22"/>
      <c r="N11" s="54"/>
    </row>
    <row r="12" spans="1:14" ht="12.75">
      <c r="A12" s="55"/>
      <c r="B12" s="122"/>
      <c r="C12" s="122"/>
      <c r="D12" s="122"/>
      <c r="E12" s="122"/>
      <c r="F12" s="122"/>
      <c r="G12" s="122"/>
      <c r="H12" s="123"/>
      <c r="I12" s="124"/>
      <c r="J12" s="125"/>
      <c r="K12" s="125"/>
      <c r="L12" s="125"/>
      <c r="M12" s="36"/>
      <c r="N12" s="56"/>
    </row>
    <row r="13" spans="1:14" ht="12.75">
      <c r="A13" s="5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8"/>
    </row>
    <row r="14" spans="1:14" ht="12.75">
      <c r="A14" s="5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6"/>
      <c r="N14" s="52"/>
    </row>
    <row r="15" spans="1:14" ht="12.75">
      <c r="A15" s="5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"/>
      <c r="N15" s="52"/>
    </row>
    <row r="16" spans="1:14" ht="12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60"/>
    </row>
    <row r="17" spans="1:14" ht="12.75">
      <c r="A17" s="5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7"/>
      <c r="N17" s="52"/>
    </row>
    <row r="18" spans="1:14" ht="12.75">
      <c r="A18" s="61"/>
      <c r="B18" s="1"/>
      <c r="C18" s="1"/>
      <c r="D18" s="1"/>
      <c r="E18" s="1"/>
      <c r="F18" s="1"/>
      <c r="G18" s="1"/>
      <c r="H18" s="1"/>
      <c r="I18" s="7"/>
      <c r="J18" s="7"/>
      <c r="K18" s="7"/>
      <c r="L18" s="7"/>
      <c r="M18" s="16"/>
      <c r="N18" s="52"/>
    </row>
    <row r="19" spans="1:14" ht="12.75">
      <c r="A19" s="59"/>
      <c r="B19" s="1"/>
      <c r="C19" s="1"/>
      <c r="D19" s="1"/>
      <c r="E19" s="1"/>
      <c r="F19" s="1"/>
      <c r="G19" s="1"/>
      <c r="H19" s="1"/>
      <c r="I19" s="7"/>
      <c r="J19" s="7"/>
      <c r="K19" s="7"/>
      <c r="L19" s="7"/>
      <c r="M19" s="16"/>
      <c r="N19" s="52"/>
    </row>
    <row r="20" spans="1:14" ht="12.75">
      <c r="A20" s="59"/>
      <c r="B20" s="1"/>
      <c r="C20" s="1"/>
      <c r="D20" s="1"/>
      <c r="E20" s="1"/>
      <c r="F20" s="1"/>
      <c r="G20" s="1"/>
      <c r="H20" s="1"/>
      <c r="I20" s="7"/>
      <c r="J20" s="7"/>
      <c r="K20" s="7"/>
      <c r="L20" s="7"/>
      <c r="M20" s="16"/>
      <c r="N20" s="52"/>
    </row>
    <row r="21" spans="1:14" ht="12.75">
      <c r="A21" s="89"/>
      <c r="B21" s="90"/>
      <c r="C21" s="90"/>
      <c r="D21" s="90"/>
      <c r="E21" s="90"/>
      <c r="F21" s="90"/>
      <c r="G21" s="90"/>
      <c r="H21" s="90"/>
      <c r="I21" s="90"/>
      <c r="J21" s="91"/>
      <c r="K21" s="90"/>
      <c r="L21" s="90"/>
      <c r="M21" s="90"/>
      <c r="N21" s="60"/>
    </row>
    <row r="22" spans="1:14" ht="12.75">
      <c r="A22" s="6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7"/>
      <c r="N22" s="52"/>
    </row>
    <row r="23" spans="1:14" ht="12.75">
      <c r="A23" s="61"/>
      <c r="B23" s="1"/>
      <c r="C23" s="1"/>
      <c r="D23" s="1"/>
      <c r="E23" s="1"/>
      <c r="F23" s="1"/>
      <c r="G23" s="1"/>
      <c r="H23" s="1"/>
      <c r="I23" s="7"/>
      <c r="J23" s="7"/>
      <c r="K23" s="7"/>
      <c r="L23" s="7"/>
      <c r="M23" s="16"/>
      <c r="N23" s="52"/>
    </row>
    <row r="24" spans="1:14" ht="12.75">
      <c r="A24" s="59"/>
      <c r="B24" s="1"/>
      <c r="C24" s="1"/>
      <c r="D24" s="1"/>
      <c r="E24" s="1"/>
      <c r="F24" s="1"/>
      <c r="G24" s="1"/>
      <c r="H24" s="1"/>
      <c r="I24" s="7"/>
      <c r="J24" s="7"/>
      <c r="K24" s="7"/>
      <c r="L24" s="7"/>
      <c r="M24" s="16"/>
      <c r="N24" s="52"/>
    </row>
    <row r="25" spans="1:14" ht="12.75">
      <c r="A25" s="59"/>
      <c r="B25" s="1"/>
      <c r="C25" s="1"/>
      <c r="D25" s="1"/>
      <c r="E25" s="1"/>
      <c r="F25" s="1"/>
      <c r="G25" s="1"/>
      <c r="H25" s="1"/>
      <c r="I25" s="7"/>
      <c r="J25" s="7"/>
      <c r="K25" s="7"/>
      <c r="L25" s="7"/>
      <c r="M25" s="16"/>
      <c r="N25" s="52"/>
    </row>
    <row r="26" spans="1:14" ht="12.75">
      <c r="A26" s="89"/>
      <c r="B26" s="90"/>
      <c r="C26" s="90"/>
      <c r="D26" s="90"/>
      <c r="E26" s="90"/>
      <c r="F26" s="90"/>
      <c r="G26" s="90"/>
      <c r="H26" s="90"/>
      <c r="I26" s="90"/>
      <c r="J26" s="91"/>
      <c r="K26" s="90"/>
      <c r="L26" s="90"/>
      <c r="M26" s="90"/>
      <c r="N26" s="60"/>
    </row>
    <row r="27" spans="1:14" ht="12.75">
      <c r="A27" s="6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7"/>
      <c r="N27" s="52"/>
    </row>
    <row r="28" spans="1:14" ht="12.75">
      <c r="A28" s="61"/>
      <c r="B28" s="1"/>
      <c r="C28" s="1"/>
      <c r="D28" s="1"/>
      <c r="E28" s="1"/>
      <c r="F28" s="1"/>
      <c r="G28" s="1"/>
      <c r="H28" s="1"/>
      <c r="I28" s="7"/>
      <c r="J28" s="7"/>
      <c r="K28" s="7"/>
      <c r="L28" s="7"/>
      <c r="M28" s="16"/>
      <c r="N28" s="52"/>
    </row>
    <row r="29" spans="1:14" ht="12.75">
      <c r="A29" s="59"/>
      <c r="B29" s="1"/>
      <c r="C29" s="1"/>
      <c r="D29" s="1"/>
      <c r="E29" s="1"/>
      <c r="F29" s="1"/>
      <c r="G29" s="1"/>
      <c r="H29" s="1"/>
      <c r="I29" s="7"/>
      <c r="J29" s="7"/>
      <c r="K29" s="7"/>
      <c r="L29" s="7"/>
      <c r="M29" s="16"/>
      <c r="N29" s="52"/>
    </row>
    <row r="30" spans="1:14" ht="12.75">
      <c r="A30" s="59"/>
      <c r="B30" s="1"/>
      <c r="C30" s="1"/>
      <c r="D30" s="1"/>
      <c r="E30" s="1"/>
      <c r="F30" s="1"/>
      <c r="G30" s="1"/>
      <c r="H30" s="1"/>
      <c r="I30" s="7"/>
      <c r="J30" s="7"/>
      <c r="K30" s="7"/>
      <c r="L30" s="7"/>
      <c r="M30" s="16"/>
      <c r="N30" s="52"/>
    </row>
    <row r="31" spans="1:14" ht="12.7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60"/>
    </row>
    <row r="32" spans="1:14" ht="12.75">
      <c r="A32" s="1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6"/>
    </row>
    <row r="33" spans="1:14" ht="12.75">
      <c r="A33" s="49"/>
      <c r="B33" s="1"/>
      <c r="C33" s="1"/>
      <c r="D33" s="1"/>
      <c r="E33" s="1"/>
      <c r="F33" s="1"/>
      <c r="G33" s="1"/>
      <c r="H33" s="1"/>
      <c r="I33" s="7"/>
      <c r="J33" s="7"/>
      <c r="K33" s="7"/>
      <c r="L33" s="7"/>
      <c r="M33" s="16"/>
      <c r="N33" s="52"/>
    </row>
    <row r="34" spans="1:14" ht="12.75">
      <c r="A34" s="4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6"/>
      <c r="N34" s="102"/>
    </row>
    <row r="35" spans="1:14" ht="12.75">
      <c r="A35" s="4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6"/>
      <c r="N35" s="102"/>
    </row>
    <row r="36" spans="1:14" ht="13.5" thickBo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104"/>
    </row>
  </sheetData>
  <sheetProtection/>
  <mergeCells count="2">
    <mergeCell ref="A1:N1"/>
    <mergeCell ref="B3:N3"/>
  </mergeCells>
  <printOptions/>
  <pageMargins left="0.6" right="0.36" top="0.67" bottom="0.71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="95" zoomScaleNormal="95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30</v>
      </c>
      <c r="C4" s="202"/>
      <c r="D4" s="202" t="s">
        <v>198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6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43</v>
      </c>
      <c r="L12" s="119" t="s">
        <v>45</v>
      </c>
      <c r="M12" s="119" t="s">
        <v>47</v>
      </c>
      <c r="N12" s="121" t="s">
        <v>49</v>
      </c>
      <c r="O12" s="15"/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87">
        <v>1</v>
      </c>
      <c r="B14" s="192" t="s">
        <v>65</v>
      </c>
      <c r="C14" s="193"/>
      <c r="D14" s="86">
        <v>0</v>
      </c>
      <c r="E14" s="86">
        <v>0</v>
      </c>
      <c r="F14" s="86">
        <v>0</v>
      </c>
      <c r="G14" s="86">
        <v>0</v>
      </c>
      <c r="H14" s="86">
        <v>1</v>
      </c>
      <c r="I14" s="86">
        <v>0</v>
      </c>
      <c r="J14" s="86">
        <v>0</v>
      </c>
      <c r="K14" s="86">
        <v>1</v>
      </c>
      <c r="L14" s="86">
        <v>1</v>
      </c>
      <c r="M14" s="86">
        <v>0</v>
      </c>
      <c r="N14" s="86">
        <v>3</v>
      </c>
      <c r="O14" s="86">
        <f aca="true" t="shared" si="2" ref="O14:O31">SUM(D14:N14)</f>
        <v>6</v>
      </c>
    </row>
    <row r="15" spans="1:15" s="77" customFormat="1" ht="18" customHeight="1">
      <c r="A15" s="87">
        <v>2</v>
      </c>
      <c r="B15" s="194" t="s">
        <v>199</v>
      </c>
      <c r="C15" s="193"/>
      <c r="D15" s="86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87">
        <f t="shared" si="2"/>
        <v>0</v>
      </c>
    </row>
    <row r="16" spans="1:15" s="77" customFormat="1" ht="18" customHeight="1">
      <c r="A16" s="87">
        <v>3</v>
      </c>
      <c r="B16" s="192" t="s">
        <v>200</v>
      </c>
      <c r="C16" s="193"/>
      <c r="D16" s="86">
        <v>0</v>
      </c>
      <c r="E16" s="86">
        <v>0</v>
      </c>
      <c r="F16" s="86">
        <v>0</v>
      </c>
      <c r="G16" s="86">
        <v>0</v>
      </c>
      <c r="H16" s="86">
        <v>1</v>
      </c>
      <c r="I16" s="86">
        <v>0</v>
      </c>
      <c r="J16" s="86">
        <v>0</v>
      </c>
      <c r="K16" s="92">
        <v>0</v>
      </c>
      <c r="L16" s="86">
        <v>0</v>
      </c>
      <c r="M16" s="86">
        <v>0</v>
      </c>
      <c r="N16" s="86">
        <v>0</v>
      </c>
      <c r="O16" s="86">
        <f t="shared" si="2"/>
        <v>1</v>
      </c>
    </row>
    <row r="17" spans="1:15" s="77" customFormat="1" ht="18" customHeight="1">
      <c r="A17" s="87">
        <v>4</v>
      </c>
      <c r="B17" s="194" t="s">
        <v>201</v>
      </c>
      <c r="C17" s="193"/>
      <c r="D17" s="86">
        <v>0</v>
      </c>
      <c r="E17" s="92">
        <v>1</v>
      </c>
      <c r="F17" s="92">
        <v>0</v>
      </c>
      <c r="G17" s="92">
        <v>0</v>
      </c>
      <c r="H17" s="92">
        <v>1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87">
        <f t="shared" si="2"/>
        <v>2</v>
      </c>
    </row>
    <row r="18" spans="1:15" s="77" customFormat="1" ht="18" customHeight="1">
      <c r="A18" s="87">
        <v>5</v>
      </c>
      <c r="B18" s="192" t="s">
        <v>202</v>
      </c>
      <c r="C18" s="193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92">
        <v>0</v>
      </c>
      <c r="L18" s="86">
        <v>0</v>
      </c>
      <c r="M18" s="86">
        <v>0</v>
      </c>
      <c r="N18" s="86">
        <v>0</v>
      </c>
      <c r="O18" s="86">
        <f t="shared" si="2"/>
        <v>0</v>
      </c>
    </row>
    <row r="19" spans="1:15" s="77" customFormat="1" ht="18" customHeight="1">
      <c r="A19" s="87">
        <v>6</v>
      </c>
      <c r="B19" s="194" t="s">
        <v>203</v>
      </c>
      <c r="C19" s="193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87">
        <f t="shared" si="2"/>
        <v>0</v>
      </c>
    </row>
    <row r="20" spans="1:15" s="77" customFormat="1" ht="18" customHeight="1">
      <c r="A20" s="87">
        <v>7</v>
      </c>
      <c r="B20" s="192" t="s">
        <v>204</v>
      </c>
      <c r="C20" s="193"/>
      <c r="D20" s="86">
        <v>0</v>
      </c>
      <c r="E20" s="86">
        <v>0</v>
      </c>
      <c r="F20" s="86">
        <v>1</v>
      </c>
      <c r="G20" s="86">
        <v>0</v>
      </c>
      <c r="H20" s="86">
        <v>0</v>
      </c>
      <c r="I20" s="86">
        <v>0</v>
      </c>
      <c r="J20" s="86">
        <v>0</v>
      </c>
      <c r="K20" s="92">
        <v>0</v>
      </c>
      <c r="L20" s="86">
        <v>0</v>
      </c>
      <c r="M20" s="86">
        <v>0</v>
      </c>
      <c r="N20" s="86">
        <v>0</v>
      </c>
      <c r="O20" s="86">
        <f t="shared" si="2"/>
        <v>1</v>
      </c>
    </row>
    <row r="21" spans="1:15" s="77" customFormat="1" ht="18" customHeight="1">
      <c r="A21" s="87">
        <v>8</v>
      </c>
      <c r="B21" s="194" t="s">
        <v>205</v>
      </c>
      <c r="C21" s="193"/>
      <c r="D21" s="86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f t="shared" si="2"/>
        <v>0</v>
      </c>
    </row>
    <row r="22" spans="1:15" s="77" customFormat="1" ht="18" customHeight="1">
      <c r="A22" s="87">
        <v>9</v>
      </c>
      <c r="B22" s="192" t="s">
        <v>206</v>
      </c>
      <c r="C22" s="193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92">
        <v>0</v>
      </c>
      <c r="L22" s="86">
        <v>0</v>
      </c>
      <c r="M22" s="86">
        <v>0</v>
      </c>
      <c r="N22" s="86">
        <v>0</v>
      </c>
      <c r="O22" s="86">
        <f t="shared" si="2"/>
        <v>0</v>
      </c>
    </row>
    <row r="23" spans="1:15" s="77" customFormat="1" ht="18" customHeight="1">
      <c r="A23" s="87">
        <v>10</v>
      </c>
      <c r="B23" s="194" t="s">
        <v>207</v>
      </c>
      <c r="C23" s="193"/>
      <c r="D23" s="86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87">
        <f t="shared" si="2"/>
        <v>0</v>
      </c>
    </row>
    <row r="24" spans="1:15" s="77" customFormat="1" ht="18" customHeight="1">
      <c r="A24" s="87">
        <v>11</v>
      </c>
      <c r="B24" s="192" t="s">
        <v>208</v>
      </c>
      <c r="C24" s="193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92">
        <v>0</v>
      </c>
      <c r="L24" s="86">
        <v>0</v>
      </c>
      <c r="M24" s="86">
        <v>0</v>
      </c>
      <c r="N24" s="86">
        <v>0</v>
      </c>
      <c r="O24" s="86">
        <f t="shared" si="2"/>
        <v>0</v>
      </c>
    </row>
    <row r="25" spans="1:15" s="77" customFormat="1" ht="18" customHeight="1">
      <c r="A25" s="87">
        <v>12</v>
      </c>
      <c r="B25" s="194" t="s">
        <v>209</v>
      </c>
      <c r="C25" s="193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f t="shared" si="2"/>
        <v>0</v>
      </c>
    </row>
    <row r="26" spans="1:15" s="77" customFormat="1" ht="18" customHeight="1">
      <c r="A26" s="87">
        <v>13</v>
      </c>
      <c r="B26" s="192" t="s">
        <v>210</v>
      </c>
      <c r="C26" s="193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92">
        <v>0</v>
      </c>
      <c r="L26" s="86">
        <v>0</v>
      </c>
      <c r="M26" s="86">
        <v>0</v>
      </c>
      <c r="N26" s="86">
        <v>0</v>
      </c>
      <c r="O26" s="86">
        <f t="shared" si="2"/>
        <v>0</v>
      </c>
    </row>
    <row r="27" spans="1:15" s="77" customFormat="1" ht="18" customHeight="1">
      <c r="A27" s="87">
        <v>14</v>
      </c>
      <c r="B27" s="194" t="s">
        <v>211</v>
      </c>
      <c r="C27" s="193"/>
      <c r="D27" s="86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87">
        <f t="shared" si="2"/>
        <v>0</v>
      </c>
    </row>
    <row r="28" spans="1:15" s="77" customFormat="1" ht="18" customHeight="1">
      <c r="A28" s="87">
        <v>15</v>
      </c>
      <c r="B28" s="192" t="s">
        <v>212</v>
      </c>
      <c r="C28" s="193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92">
        <v>0</v>
      </c>
      <c r="L28" s="86">
        <v>0</v>
      </c>
      <c r="M28" s="86">
        <v>0</v>
      </c>
      <c r="N28" s="86">
        <v>0</v>
      </c>
      <c r="O28" s="86">
        <f t="shared" si="2"/>
        <v>0</v>
      </c>
    </row>
    <row r="29" spans="1:15" s="77" customFormat="1" ht="18" customHeight="1">
      <c r="A29" s="87">
        <v>16</v>
      </c>
      <c r="B29" s="194" t="s">
        <v>213</v>
      </c>
      <c r="C29" s="193"/>
      <c r="D29" s="86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f t="shared" si="2"/>
        <v>0</v>
      </c>
    </row>
    <row r="30" spans="1:15" s="77" customFormat="1" ht="18" customHeight="1">
      <c r="A30" s="87">
        <v>17</v>
      </c>
      <c r="B30" s="218" t="s">
        <v>214</v>
      </c>
      <c r="C30" s="219"/>
      <c r="D30" s="86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92">
        <v>0</v>
      </c>
      <c r="L30" s="163">
        <v>0</v>
      </c>
      <c r="M30" s="163">
        <v>0</v>
      </c>
      <c r="N30" s="163">
        <v>0</v>
      </c>
      <c r="O30" s="163">
        <f t="shared" si="2"/>
        <v>0</v>
      </c>
    </row>
    <row r="31" spans="1:15" s="77" customFormat="1" ht="18" customHeight="1">
      <c r="A31" s="87">
        <v>18</v>
      </c>
      <c r="B31" s="204" t="s">
        <v>215</v>
      </c>
      <c r="C31" s="205"/>
      <c r="D31" s="86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f t="shared" si="2"/>
        <v>0</v>
      </c>
    </row>
    <row r="32" spans="2:15" s="77" customFormat="1" ht="18" customHeight="1">
      <c r="B32" s="88" t="s">
        <v>18</v>
      </c>
      <c r="C32" s="88"/>
      <c r="D32" s="88">
        <f>SUM(D14:D31)</f>
        <v>0</v>
      </c>
      <c r="E32" s="88">
        <f aca="true" t="shared" si="3" ref="E32:O32">SUM(E14:E31)</f>
        <v>1</v>
      </c>
      <c r="F32" s="88">
        <f t="shared" si="3"/>
        <v>1</v>
      </c>
      <c r="G32" s="88">
        <f t="shared" si="3"/>
        <v>0</v>
      </c>
      <c r="H32" s="88">
        <f t="shared" si="3"/>
        <v>3</v>
      </c>
      <c r="I32" s="88">
        <f t="shared" si="3"/>
        <v>0</v>
      </c>
      <c r="J32" s="88">
        <f t="shared" si="3"/>
        <v>0</v>
      </c>
      <c r="K32" s="88">
        <f t="shared" si="3"/>
        <v>1</v>
      </c>
      <c r="L32" s="88">
        <f t="shared" si="3"/>
        <v>1</v>
      </c>
      <c r="M32" s="88">
        <f t="shared" si="3"/>
        <v>0</v>
      </c>
      <c r="N32" s="88">
        <f t="shared" si="3"/>
        <v>3</v>
      </c>
      <c r="O32" s="88">
        <f t="shared" si="3"/>
        <v>10</v>
      </c>
    </row>
    <row r="33" spans="2:15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ht="21" customHeight="1">
      <c r="O35" s="69"/>
    </row>
  </sheetData>
  <sheetProtection/>
  <mergeCells count="23">
    <mergeCell ref="B19:C19"/>
    <mergeCell ref="B14:C14"/>
    <mergeCell ref="B16:C16"/>
    <mergeCell ref="B18:C18"/>
    <mergeCell ref="B20:C20"/>
    <mergeCell ref="B21:C21"/>
    <mergeCell ref="B1:O1"/>
    <mergeCell ref="B33:C33"/>
    <mergeCell ref="B3:O3"/>
    <mergeCell ref="B4:C4"/>
    <mergeCell ref="D4:O4"/>
    <mergeCell ref="B15:C15"/>
    <mergeCell ref="B27:C27"/>
    <mergeCell ref="B28:C28"/>
    <mergeCell ref="B17:C17"/>
    <mergeCell ref="B29:C29"/>
    <mergeCell ref="B31:C31"/>
    <mergeCell ref="B23:C23"/>
    <mergeCell ref="B24:C24"/>
    <mergeCell ref="B25:C25"/>
    <mergeCell ref="B26:C26"/>
    <mergeCell ref="B22:C22"/>
    <mergeCell ref="B30:C30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="95" zoomScaleNormal="95" zoomScalePageLayoutView="0" workbookViewId="0" topLeftCell="A1">
      <selection activeCell="E27" sqref="E27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16.7109375" style="0" customWidth="1"/>
    <col min="4" max="7" width="10.8515625" style="0" customWidth="1"/>
    <col min="8" max="8" width="12.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31</v>
      </c>
      <c r="C4" s="202"/>
      <c r="D4" s="202" t="s">
        <v>79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6" t="s">
        <v>72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57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43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87">
        <v>1</v>
      </c>
      <c r="B14" s="146" t="s">
        <v>216</v>
      </c>
      <c r="C14" s="161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1</v>
      </c>
      <c r="O14" s="86">
        <f aca="true" t="shared" si="2" ref="O14:O30">SUM(D14:N14)</f>
        <v>1</v>
      </c>
    </row>
    <row r="15" spans="1:15" s="77" customFormat="1" ht="18" customHeight="1">
      <c r="A15" s="87">
        <v>2</v>
      </c>
      <c r="B15" s="126" t="s">
        <v>217</v>
      </c>
      <c r="C15" s="159"/>
      <c r="D15" s="86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86">
        <v>0</v>
      </c>
      <c r="L15" s="92">
        <v>0</v>
      </c>
      <c r="M15" s="92">
        <v>0</v>
      </c>
      <c r="N15" s="92">
        <v>1</v>
      </c>
      <c r="O15" s="87">
        <f t="shared" si="2"/>
        <v>1</v>
      </c>
    </row>
    <row r="16" spans="1:15" s="77" customFormat="1" ht="18" customHeight="1">
      <c r="A16" s="87">
        <v>3</v>
      </c>
      <c r="B16" s="146" t="s">
        <v>218</v>
      </c>
      <c r="C16" s="161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1</v>
      </c>
      <c r="O16" s="86">
        <f t="shared" si="2"/>
        <v>1</v>
      </c>
    </row>
    <row r="17" spans="1:15" s="77" customFormat="1" ht="18" customHeight="1">
      <c r="A17" s="87">
        <v>4</v>
      </c>
      <c r="B17" s="194" t="s">
        <v>219</v>
      </c>
      <c r="C17" s="193"/>
      <c r="D17" s="86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0</v>
      </c>
      <c r="N17" s="92">
        <v>0</v>
      </c>
      <c r="O17" s="87">
        <f t="shared" si="2"/>
        <v>0</v>
      </c>
    </row>
    <row r="18" spans="1:15" s="77" customFormat="1" ht="18" customHeight="1">
      <c r="A18" s="87">
        <v>5</v>
      </c>
      <c r="B18" s="192" t="s">
        <v>220</v>
      </c>
      <c r="C18" s="193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2"/>
        <v>0</v>
      </c>
    </row>
    <row r="19" spans="1:15" s="77" customFormat="1" ht="18" customHeight="1">
      <c r="A19" s="87">
        <v>6</v>
      </c>
      <c r="B19" s="194" t="s">
        <v>221</v>
      </c>
      <c r="C19" s="193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0</v>
      </c>
      <c r="N19" s="92">
        <v>0</v>
      </c>
      <c r="O19" s="87">
        <f t="shared" si="2"/>
        <v>0</v>
      </c>
    </row>
    <row r="20" spans="1:15" s="77" customFormat="1" ht="18" customHeight="1">
      <c r="A20" s="87">
        <v>7</v>
      </c>
      <c r="B20" s="192" t="s">
        <v>222</v>
      </c>
      <c r="C20" s="193"/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0</v>
      </c>
    </row>
    <row r="21" spans="1:15" s="77" customFormat="1" ht="18" customHeight="1">
      <c r="A21" s="87">
        <v>8</v>
      </c>
      <c r="B21" s="194" t="s">
        <v>223</v>
      </c>
      <c r="C21" s="193"/>
      <c r="D21" s="86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86">
        <v>0</v>
      </c>
      <c r="L21" s="92">
        <v>0</v>
      </c>
      <c r="M21" s="92">
        <v>0</v>
      </c>
      <c r="N21" s="92">
        <v>0</v>
      </c>
      <c r="O21" s="92">
        <f t="shared" si="2"/>
        <v>0</v>
      </c>
    </row>
    <row r="22" spans="1:15" s="77" customFormat="1" ht="18" customHeight="1">
      <c r="A22" s="87">
        <v>9</v>
      </c>
      <c r="B22" s="192" t="s">
        <v>224</v>
      </c>
      <c r="C22" s="193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2"/>
        <v>0</v>
      </c>
    </row>
    <row r="23" spans="1:15" s="77" customFormat="1" ht="18" customHeight="1">
      <c r="A23" s="87">
        <v>10</v>
      </c>
      <c r="B23" s="194" t="s">
        <v>225</v>
      </c>
      <c r="C23" s="193"/>
      <c r="D23" s="86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86">
        <v>0</v>
      </c>
      <c r="L23" s="92">
        <v>0</v>
      </c>
      <c r="M23" s="92">
        <v>0</v>
      </c>
      <c r="N23" s="92">
        <v>0</v>
      </c>
      <c r="O23" s="87">
        <f t="shared" si="2"/>
        <v>0</v>
      </c>
    </row>
    <row r="24" spans="1:15" s="77" customFormat="1" ht="18" customHeight="1">
      <c r="A24" s="87">
        <v>11</v>
      </c>
      <c r="B24" s="192" t="s">
        <v>226</v>
      </c>
      <c r="C24" s="193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2"/>
        <v>0</v>
      </c>
    </row>
    <row r="25" spans="1:15" s="77" customFormat="1" ht="18" customHeight="1">
      <c r="A25" s="87">
        <v>12</v>
      </c>
      <c r="B25" s="194" t="s">
        <v>227</v>
      </c>
      <c r="C25" s="193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92">
        <f t="shared" si="2"/>
        <v>0</v>
      </c>
    </row>
    <row r="26" spans="1:15" s="77" customFormat="1" ht="18" customHeight="1">
      <c r="A26" s="87">
        <v>13</v>
      </c>
      <c r="B26" s="192" t="s">
        <v>228</v>
      </c>
      <c r="C26" s="193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f t="shared" si="2"/>
        <v>0</v>
      </c>
    </row>
    <row r="27" spans="1:15" s="77" customFormat="1" ht="18" customHeight="1">
      <c r="A27" s="87">
        <v>14</v>
      </c>
      <c r="B27" s="194"/>
      <c r="C27" s="193"/>
      <c r="D27" s="92"/>
      <c r="E27" s="92"/>
      <c r="F27" s="92"/>
      <c r="G27" s="92"/>
      <c r="H27" s="92"/>
      <c r="I27" s="92"/>
      <c r="J27" s="92"/>
      <c r="K27" s="86"/>
      <c r="L27" s="92"/>
      <c r="M27" s="92"/>
      <c r="N27" s="92"/>
      <c r="O27" s="87">
        <f t="shared" si="2"/>
        <v>0</v>
      </c>
    </row>
    <row r="28" spans="1:15" s="77" customFormat="1" ht="18" customHeight="1">
      <c r="A28" s="87">
        <v>15</v>
      </c>
      <c r="B28" s="192"/>
      <c r="C28" s="19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>
        <f t="shared" si="2"/>
        <v>0</v>
      </c>
    </row>
    <row r="29" spans="1:15" s="77" customFormat="1" ht="18" customHeight="1">
      <c r="A29" s="87">
        <v>16</v>
      </c>
      <c r="B29" s="194"/>
      <c r="C29" s="193"/>
      <c r="D29" s="92"/>
      <c r="E29" s="92"/>
      <c r="F29" s="92"/>
      <c r="G29" s="92"/>
      <c r="H29" s="92"/>
      <c r="I29" s="92"/>
      <c r="J29" s="92"/>
      <c r="K29" s="86"/>
      <c r="L29" s="92"/>
      <c r="M29" s="92"/>
      <c r="N29" s="92"/>
      <c r="O29" s="92">
        <f t="shared" si="2"/>
        <v>0</v>
      </c>
    </row>
    <row r="30" spans="1:15" s="77" customFormat="1" ht="18" customHeight="1">
      <c r="A30" s="87">
        <v>17</v>
      </c>
      <c r="B30" s="192"/>
      <c r="C30" s="19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>
        <f t="shared" si="2"/>
        <v>0</v>
      </c>
    </row>
    <row r="31" spans="2:15" s="77" customFormat="1" ht="18.75" customHeight="1">
      <c r="B31" s="88" t="s">
        <v>18</v>
      </c>
      <c r="C31" s="88"/>
      <c r="D31" s="88">
        <f aca="true" t="shared" si="3" ref="D31:O31">SUM(D14:D30)</f>
        <v>0</v>
      </c>
      <c r="E31" s="88">
        <f t="shared" si="3"/>
        <v>0</v>
      </c>
      <c r="F31" s="88">
        <f t="shared" si="3"/>
        <v>0</v>
      </c>
      <c r="G31" s="88">
        <f t="shared" si="3"/>
        <v>0</v>
      </c>
      <c r="H31" s="88">
        <f t="shared" si="3"/>
        <v>0</v>
      </c>
      <c r="I31" s="88">
        <f t="shared" si="3"/>
        <v>0</v>
      </c>
      <c r="J31" s="88">
        <f t="shared" si="3"/>
        <v>0</v>
      </c>
      <c r="K31" s="88">
        <f t="shared" si="3"/>
        <v>0</v>
      </c>
      <c r="L31" s="88">
        <f t="shared" si="3"/>
        <v>0</v>
      </c>
      <c r="M31" s="88">
        <f t="shared" si="3"/>
        <v>0</v>
      </c>
      <c r="N31" s="88">
        <f t="shared" si="3"/>
        <v>3</v>
      </c>
      <c r="O31" s="88">
        <f t="shared" si="3"/>
        <v>3</v>
      </c>
    </row>
    <row r="32" spans="2:15" ht="18" customHeight="1">
      <c r="B32" s="196" t="s">
        <v>21</v>
      </c>
      <c r="C32" s="19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ht="16.5" customHeight="1">
      <c r="B33" s="72" t="s">
        <v>22</v>
      </c>
      <c r="C33" s="7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21" customHeight="1">
      <c r="O34" s="69"/>
    </row>
  </sheetData>
  <sheetProtection/>
  <mergeCells count="19">
    <mergeCell ref="B28:C28"/>
    <mergeCell ref="B29:C29"/>
    <mergeCell ref="B30:C30"/>
    <mergeCell ref="B21:C21"/>
    <mergeCell ref="B23:C23"/>
    <mergeCell ref="B24:C24"/>
    <mergeCell ref="B25:C25"/>
    <mergeCell ref="B26:C26"/>
    <mergeCell ref="B27:C27"/>
    <mergeCell ref="B1:O1"/>
    <mergeCell ref="B32:C32"/>
    <mergeCell ref="B3:O3"/>
    <mergeCell ref="B4:C4"/>
    <mergeCell ref="D4:O4"/>
    <mergeCell ref="B17:C17"/>
    <mergeCell ref="B19:C19"/>
    <mergeCell ref="B18:C18"/>
    <mergeCell ref="B20:C20"/>
    <mergeCell ref="B22:C22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="95" zoomScaleNormal="95" zoomScalePageLayoutView="0" workbookViewId="0" topLeftCell="A1">
      <selection activeCell="E28" sqref="E28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71093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32</v>
      </c>
      <c r="C4" s="202"/>
      <c r="D4" s="202" t="s">
        <v>80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97" t="s">
        <v>72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43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126">
        <v>1</v>
      </c>
      <c r="B14" s="192" t="s">
        <v>229</v>
      </c>
      <c r="C14" s="193"/>
      <c r="D14" s="86">
        <v>1</v>
      </c>
      <c r="E14" s="86">
        <v>1</v>
      </c>
      <c r="F14" s="86">
        <v>2</v>
      </c>
      <c r="G14" s="86">
        <v>0</v>
      </c>
      <c r="H14" s="86">
        <v>1</v>
      </c>
      <c r="I14" s="86">
        <v>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f aca="true" t="shared" si="2" ref="O14:O30">SUM(D14:N14)</f>
        <v>6</v>
      </c>
    </row>
    <row r="15" spans="1:15" s="77" customFormat="1" ht="18" customHeight="1">
      <c r="A15" s="126">
        <v>2</v>
      </c>
      <c r="B15" s="194" t="s">
        <v>230</v>
      </c>
      <c r="C15" s="193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86">
        <v>0</v>
      </c>
      <c r="L15" s="92">
        <v>0</v>
      </c>
      <c r="M15" s="92">
        <v>0</v>
      </c>
      <c r="N15" s="92">
        <v>0</v>
      </c>
      <c r="O15" s="87">
        <f t="shared" si="2"/>
        <v>0</v>
      </c>
    </row>
    <row r="16" spans="1:15" s="77" customFormat="1" ht="18" customHeight="1">
      <c r="A16" s="126">
        <v>3</v>
      </c>
      <c r="B16" s="192" t="s">
        <v>231</v>
      </c>
      <c r="C16" s="193"/>
      <c r="D16" s="92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f t="shared" si="2"/>
        <v>0</v>
      </c>
    </row>
    <row r="17" spans="1:15" s="77" customFormat="1" ht="18" customHeight="1">
      <c r="A17" s="126">
        <v>4</v>
      </c>
      <c r="B17" s="194" t="s">
        <v>232</v>
      </c>
      <c r="C17" s="193"/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1</v>
      </c>
      <c r="N17" s="92">
        <v>0</v>
      </c>
      <c r="O17" s="87">
        <f t="shared" si="2"/>
        <v>1</v>
      </c>
    </row>
    <row r="18" spans="1:15" s="77" customFormat="1" ht="18" customHeight="1">
      <c r="A18" s="126">
        <v>5</v>
      </c>
      <c r="B18" s="192" t="s">
        <v>233</v>
      </c>
      <c r="C18" s="193"/>
      <c r="D18" s="92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2"/>
        <v>0</v>
      </c>
    </row>
    <row r="19" spans="1:15" s="77" customFormat="1" ht="18" customHeight="1">
      <c r="A19" s="126">
        <v>6</v>
      </c>
      <c r="B19" s="194" t="s">
        <v>234</v>
      </c>
      <c r="C19" s="193"/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1</v>
      </c>
      <c r="N19" s="92">
        <v>0</v>
      </c>
      <c r="O19" s="87">
        <f t="shared" si="2"/>
        <v>1</v>
      </c>
    </row>
    <row r="20" spans="1:15" s="77" customFormat="1" ht="18" customHeight="1">
      <c r="A20" s="126">
        <v>7</v>
      </c>
      <c r="B20" s="192" t="s">
        <v>235</v>
      </c>
      <c r="C20" s="193"/>
      <c r="D20" s="92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0</v>
      </c>
    </row>
    <row r="21" spans="1:15" s="77" customFormat="1" ht="18" customHeight="1">
      <c r="A21" s="126">
        <v>8</v>
      </c>
      <c r="B21" s="194" t="s">
        <v>236</v>
      </c>
      <c r="C21" s="193"/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86">
        <v>0</v>
      </c>
      <c r="L21" s="92">
        <v>0</v>
      </c>
      <c r="M21" s="92">
        <v>0</v>
      </c>
      <c r="N21" s="92">
        <v>0</v>
      </c>
      <c r="O21" s="92">
        <f t="shared" si="2"/>
        <v>0</v>
      </c>
    </row>
    <row r="22" spans="1:15" s="77" customFormat="1" ht="18" customHeight="1">
      <c r="A22" s="126">
        <v>9</v>
      </c>
      <c r="B22" s="192" t="s">
        <v>237</v>
      </c>
      <c r="C22" s="193"/>
      <c r="D22" s="92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2"/>
        <v>0</v>
      </c>
    </row>
    <row r="23" spans="1:15" s="77" customFormat="1" ht="18" customHeight="1">
      <c r="A23" s="126">
        <v>10</v>
      </c>
      <c r="B23" s="194" t="s">
        <v>238</v>
      </c>
      <c r="C23" s="193"/>
      <c r="D23" s="92">
        <v>1</v>
      </c>
      <c r="E23" s="92">
        <v>0</v>
      </c>
      <c r="F23" s="92">
        <v>2</v>
      </c>
      <c r="G23" s="92">
        <v>0</v>
      </c>
      <c r="H23" s="92">
        <v>0</v>
      </c>
      <c r="I23" s="92">
        <v>0</v>
      </c>
      <c r="J23" s="92">
        <v>0</v>
      </c>
      <c r="K23" s="86">
        <v>0</v>
      </c>
      <c r="L23" s="92">
        <v>0</v>
      </c>
      <c r="M23" s="92">
        <v>1</v>
      </c>
      <c r="N23" s="92">
        <v>0</v>
      </c>
      <c r="O23" s="87">
        <f t="shared" si="2"/>
        <v>4</v>
      </c>
    </row>
    <row r="24" spans="1:15" s="77" customFormat="1" ht="18" customHeight="1">
      <c r="A24" s="126">
        <v>11</v>
      </c>
      <c r="B24" s="192" t="s">
        <v>239</v>
      </c>
      <c r="C24" s="193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2"/>
        <v>0</v>
      </c>
    </row>
    <row r="25" spans="1:15" s="77" customFormat="1" ht="18" customHeight="1">
      <c r="A25" s="126">
        <v>12</v>
      </c>
      <c r="B25" s="194" t="s">
        <v>240</v>
      </c>
      <c r="C25" s="193"/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92">
        <f t="shared" si="2"/>
        <v>0</v>
      </c>
    </row>
    <row r="26" spans="1:15" s="77" customFormat="1" ht="18" customHeight="1">
      <c r="A26" s="126">
        <v>13</v>
      </c>
      <c r="B26" s="192" t="s">
        <v>241</v>
      </c>
      <c r="C26" s="193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f t="shared" si="2"/>
        <v>0</v>
      </c>
    </row>
    <row r="27" spans="1:15" s="77" customFormat="1" ht="18" customHeight="1">
      <c r="A27" s="126">
        <v>14</v>
      </c>
      <c r="B27" s="194" t="s">
        <v>242</v>
      </c>
      <c r="C27" s="193"/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86">
        <v>0</v>
      </c>
      <c r="L27" s="92">
        <v>0</v>
      </c>
      <c r="M27" s="92">
        <v>0</v>
      </c>
      <c r="N27" s="92">
        <v>0</v>
      </c>
      <c r="O27" s="87">
        <f t="shared" si="2"/>
        <v>0</v>
      </c>
    </row>
    <row r="28" spans="1:15" s="77" customFormat="1" ht="18" customHeight="1">
      <c r="A28" s="126">
        <v>15</v>
      </c>
      <c r="B28" s="192"/>
      <c r="C28" s="19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>
        <f t="shared" si="2"/>
        <v>0</v>
      </c>
    </row>
    <row r="29" spans="1:15" s="77" customFormat="1" ht="18" customHeight="1">
      <c r="A29" s="126">
        <v>16</v>
      </c>
      <c r="B29" s="194"/>
      <c r="C29" s="19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f t="shared" si="2"/>
        <v>0</v>
      </c>
    </row>
    <row r="30" spans="1:15" s="77" customFormat="1" ht="18" customHeight="1">
      <c r="A30" s="126">
        <v>17</v>
      </c>
      <c r="B30" s="192"/>
      <c r="C30" s="19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>
        <f t="shared" si="2"/>
        <v>0</v>
      </c>
    </row>
    <row r="31" spans="2:15" s="77" customFormat="1" ht="18" customHeight="1">
      <c r="B31" s="88" t="s">
        <v>18</v>
      </c>
      <c r="C31" s="88"/>
      <c r="D31" s="88">
        <f aca="true" t="shared" si="3" ref="D31:O31">SUM(D14:D30)</f>
        <v>2</v>
      </c>
      <c r="E31" s="88">
        <f t="shared" si="3"/>
        <v>1</v>
      </c>
      <c r="F31" s="88">
        <f t="shared" si="3"/>
        <v>4</v>
      </c>
      <c r="G31" s="88">
        <f t="shared" si="3"/>
        <v>0</v>
      </c>
      <c r="H31" s="88">
        <f t="shared" si="3"/>
        <v>1</v>
      </c>
      <c r="I31" s="88">
        <f t="shared" si="3"/>
        <v>1</v>
      </c>
      <c r="J31" s="88">
        <f t="shared" si="3"/>
        <v>0</v>
      </c>
      <c r="K31" s="88">
        <f t="shared" si="3"/>
        <v>0</v>
      </c>
      <c r="L31" s="88">
        <f t="shared" si="3"/>
        <v>0</v>
      </c>
      <c r="M31" s="88">
        <f t="shared" si="3"/>
        <v>3</v>
      </c>
      <c r="N31" s="88">
        <f t="shared" si="3"/>
        <v>0</v>
      </c>
      <c r="O31" s="88">
        <f t="shared" si="3"/>
        <v>12</v>
      </c>
    </row>
    <row r="32" spans="2:15" ht="18" customHeight="1">
      <c r="B32" s="196" t="s">
        <v>21</v>
      </c>
      <c r="C32" s="19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ht="16.5" customHeight="1">
      <c r="B33" s="72" t="s">
        <v>22</v>
      </c>
      <c r="C33" s="7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21" customHeight="1">
      <c r="O34" s="69"/>
    </row>
  </sheetData>
  <sheetProtection/>
  <mergeCells count="22">
    <mergeCell ref="B17:C17"/>
    <mergeCell ref="B19:C19"/>
    <mergeCell ref="B14:C14"/>
    <mergeCell ref="B16:C16"/>
    <mergeCell ref="B18:C18"/>
    <mergeCell ref="B20:C20"/>
    <mergeCell ref="B22:C22"/>
    <mergeCell ref="B21:C21"/>
    <mergeCell ref="B1:O1"/>
    <mergeCell ref="B32:C32"/>
    <mergeCell ref="B3:O3"/>
    <mergeCell ref="B4:C4"/>
    <mergeCell ref="D4:O4"/>
    <mergeCell ref="B15:C15"/>
    <mergeCell ref="B27:C27"/>
    <mergeCell ref="B28:C28"/>
    <mergeCell ref="B29:C29"/>
    <mergeCell ref="B30:C30"/>
    <mergeCell ref="B23:C23"/>
    <mergeCell ref="B24:C24"/>
    <mergeCell ref="B25:C25"/>
    <mergeCell ref="B26:C2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5"/>
  <sheetViews>
    <sheetView zoomScale="95" zoomScaleNormal="95"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33</v>
      </c>
      <c r="C4" s="202"/>
      <c r="D4" s="202" t="s">
        <v>81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97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53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126">
        <v>1</v>
      </c>
      <c r="B14" s="220" t="s">
        <v>243</v>
      </c>
      <c r="C14" s="220"/>
      <c r="D14" s="86">
        <v>0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0</v>
      </c>
      <c r="O14" s="86">
        <f>SUM(D14:N14)</f>
        <v>9</v>
      </c>
    </row>
    <row r="15" spans="1:15" s="77" customFormat="1" ht="18" customHeight="1">
      <c r="A15" s="126">
        <v>2</v>
      </c>
      <c r="B15" s="220" t="s">
        <v>244</v>
      </c>
      <c r="C15" s="220"/>
      <c r="D15" s="86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</v>
      </c>
      <c r="N15" s="92">
        <v>0</v>
      </c>
      <c r="O15" s="87">
        <f aca="true" t="shared" si="2" ref="O15:O31">SUM(D15:N15)</f>
        <v>1</v>
      </c>
    </row>
    <row r="16" spans="1:23" s="77" customFormat="1" ht="18" customHeight="1">
      <c r="A16" s="126">
        <v>3</v>
      </c>
      <c r="B16" s="220" t="s">
        <v>334</v>
      </c>
      <c r="C16" s="220"/>
      <c r="D16" s="86">
        <v>0</v>
      </c>
      <c r="E16" s="86">
        <v>0</v>
      </c>
      <c r="F16" s="86">
        <v>0</v>
      </c>
      <c r="G16" s="86">
        <v>0</v>
      </c>
      <c r="H16" s="86">
        <v>1</v>
      </c>
      <c r="I16" s="86">
        <v>1</v>
      </c>
      <c r="J16" s="86">
        <v>0</v>
      </c>
      <c r="K16" s="86">
        <v>1</v>
      </c>
      <c r="L16" s="86">
        <v>0</v>
      </c>
      <c r="M16" s="86">
        <v>1</v>
      </c>
      <c r="N16" s="86">
        <v>0</v>
      </c>
      <c r="O16" s="86">
        <f t="shared" si="2"/>
        <v>4</v>
      </c>
      <c r="W16" s="164"/>
    </row>
    <row r="17" spans="1:23" s="77" customFormat="1" ht="18" customHeight="1">
      <c r="A17" s="126">
        <v>4</v>
      </c>
      <c r="B17" s="220" t="s">
        <v>245</v>
      </c>
      <c r="C17" s="220"/>
      <c r="D17" s="86">
        <v>0</v>
      </c>
      <c r="E17" s="92">
        <v>0</v>
      </c>
      <c r="F17" s="92">
        <v>0</v>
      </c>
      <c r="G17" s="92">
        <v>0</v>
      </c>
      <c r="H17" s="92">
        <v>0</v>
      </c>
      <c r="I17" s="92">
        <v>1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87">
        <f t="shared" si="2"/>
        <v>1</v>
      </c>
      <c r="W17" s="164"/>
    </row>
    <row r="18" spans="1:23" s="77" customFormat="1" ht="18" customHeight="1">
      <c r="A18" s="126">
        <v>5</v>
      </c>
      <c r="B18" s="220" t="s">
        <v>246</v>
      </c>
      <c r="C18" s="220"/>
      <c r="D18" s="86">
        <v>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1</v>
      </c>
      <c r="N18" s="86">
        <v>0</v>
      </c>
      <c r="O18" s="86">
        <f t="shared" si="2"/>
        <v>2</v>
      </c>
      <c r="W18" s="164"/>
    </row>
    <row r="19" spans="1:23" s="77" customFormat="1" ht="18" customHeight="1">
      <c r="A19" s="126">
        <v>6</v>
      </c>
      <c r="B19" s="220" t="s">
        <v>247</v>
      </c>
      <c r="C19" s="220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87">
        <f t="shared" si="2"/>
        <v>0</v>
      </c>
      <c r="W19" s="164"/>
    </row>
    <row r="20" spans="1:23" s="77" customFormat="1" ht="18" customHeight="1">
      <c r="A20" s="126">
        <v>7</v>
      </c>
      <c r="B20" s="220" t="s">
        <v>248</v>
      </c>
      <c r="C20" s="220"/>
      <c r="D20" s="86">
        <v>4</v>
      </c>
      <c r="E20" s="86">
        <v>1</v>
      </c>
      <c r="F20" s="86">
        <v>3</v>
      </c>
      <c r="G20" s="86">
        <v>0</v>
      </c>
      <c r="H20" s="86">
        <v>10</v>
      </c>
      <c r="I20" s="86">
        <v>10</v>
      </c>
      <c r="J20" s="86">
        <v>2</v>
      </c>
      <c r="K20" s="86">
        <v>1</v>
      </c>
      <c r="L20" s="86">
        <v>8</v>
      </c>
      <c r="M20" s="86">
        <v>3</v>
      </c>
      <c r="N20" s="86">
        <v>7</v>
      </c>
      <c r="O20" s="86">
        <f t="shared" si="2"/>
        <v>49</v>
      </c>
      <c r="W20" s="164"/>
    </row>
    <row r="21" spans="1:23" s="77" customFormat="1" ht="18" customHeight="1">
      <c r="A21" s="126">
        <v>8</v>
      </c>
      <c r="B21" s="220" t="s">
        <v>249</v>
      </c>
      <c r="C21" s="220"/>
      <c r="D21" s="86">
        <v>0</v>
      </c>
      <c r="E21" s="92">
        <v>0</v>
      </c>
      <c r="F21" s="92">
        <v>0</v>
      </c>
      <c r="G21" s="92">
        <v>0</v>
      </c>
      <c r="H21" s="92">
        <v>1</v>
      </c>
      <c r="I21" s="92">
        <v>0</v>
      </c>
      <c r="J21" s="92">
        <v>0</v>
      </c>
      <c r="K21" s="92">
        <v>0</v>
      </c>
      <c r="L21" s="92">
        <v>0</v>
      </c>
      <c r="M21" s="92">
        <v>2</v>
      </c>
      <c r="N21" s="92">
        <v>0</v>
      </c>
      <c r="O21" s="92">
        <f t="shared" si="2"/>
        <v>3</v>
      </c>
      <c r="W21" s="164"/>
    </row>
    <row r="22" spans="1:23" s="77" customFormat="1" ht="18" customHeight="1">
      <c r="A22" s="126">
        <v>9</v>
      </c>
      <c r="B22" s="220" t="s">
        <v>250</v>
      </c>
      <c r="C22" s="220"/>
      <c r="D22" s="86">
        <v>0</v>
      </c>
      <c r="E22" s="86">
        <v>0</v>
      </c>
      <c r="F22" s="86">
        <v>0</v>
      </c>
      <c r="G22" s="86">
        <v>0</v>
      </c>
      <c r="H22" s="86">
        <v>3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2"/>
        <v>3</v>
      </c>
      <c r="W22" s="164"/>
    </row>
    <row r="23" spans="1:23" s="77" customFormat="1" ht="18" customHeight="1">
      <c r="A23" s="126">
        <v>10</v>
      </c>
      <c r="B23" s="220" t="s">
        <v>251</v>
      </c>
      <c r="C23" s="220"/>
      <c r="D23" s="86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1</v>
      </c>
      <c r="L23" s="92">
        <v>0</v>
      </c>
      <c r="M23" s="92">
        <v>0</v>
      </c>
      <c r="N23" s="92">
        <v>0</v>
      </c>
      <c r="O23" s="87">
        <f t="shared" si="2"/>
        <v>1</v>
      </c>
      <c r="W23" s="164"/>
    </row>
    <row r="24" spans="1:23" s="77" customFormat="1" ht="18" customHeight="1">
      <c r="A24" s="126">
        <v>11</v>
      </c>
      <c r="B24" s="220" t="s">
        <v>252</v>
      </c>
      <c r="C24" s="220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2"/>
        <v>0</v>
      </c>
      <c r="W24" s="164"/>
    </row>
    <row r="25" spans="1:23" s="77" customFormat="1" ht="18" customHeight="1">
      <c r="A25" s="126">
        <v>12</v>
      </c>
      <c r="B25" s="220" t="s">
        <v>253</v>
      </c>
      <c r="C25" s="220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92">
        <f t="shared" si="2"/>
        <v>0</v>
      </c>
      <c r="W25" s="164"/>
    </row>
    <row r="26" spans="1:23" s="77" customFormat="1" ht="18" customHeight="1">
      <c r="A26" s="126">
        <v>13</v>
      </c>
      <c r="B26" s="220" t="s">
        <v>254</v>
      </c>
      <c r="C26" s="220"/>
      <c r="D26" s="86">
        <v>0</v>
      </c>
      <c r="E26" s="86">
        <v>0</v>
      </c>
      <c r="F26" s="86">
        <v>0</v>
      </c>
      <c r="G26" s="86">
        <v>0</v>
      </c>
      <c r="H26" s="86">
        <v>1</v>
      </c>
      <c r="I26" s="86">
        <v>0</v>
      </c>
      <c r="J26" s="86">
        <v>1</v>
      </c>
      <c r="K26" s="86">
        <v>0</v>
      </c>
      <c r="L26" s="86">
        <v>0</v>
      </c>
      <c r="M26" s="86">
        <v>0</v>
      </c>
      <c r="N26" s="86">
        <v>1</v>
      </c>
      <c r="O26" s="86">
        <f t="shared" si="2"/>
        <v>3</v>
      </c>
      <c r="W26" s="164"/>
    </row>
    <row r="27" spans="1:23" s="77" customFormat="1" ht="18" customHeight="1">
      <c r="A27" s="126">
        <v>14</v>
      </c>
      <c r="B27" s="220" t="s">
        <v>255</v>
      </c>
      <c r="C27" s="220"/>
      <c r="D27" s="86">
        <v>0</v>
      </c>
      <c r="E27" s="92">
        <v>0</v>
      </c>
      <c r="F27" s="92">
        <v>1</v>
      </c>
      <c r="G27" s="92">
        <v>0</v>
      </c>
      <c r="H27" s="92">
        <v>0</v>
      </c>
      <c r="I27" s="92">
        <v>1</v>
      </c>
      <c r="J27" s="92">
        <v>0</v>
      </c>
      <c r="K27" s="86">
        <v>0</v>
      </c>
      <c r="L27" s="92">
        <v>0</v>
      </c>
      <c r="M27" s="92">
        <v>0</v>
      </c>
      <c r="N27" s="92">
        <v>0</v>
      </c>
      <c r="O27" s="87">
        <f t="shared" si="2"/>
        <v>2</v>
      </c>
      <c r="W27" s="164"/>
    </row>
    <row r="28" spans="1:23" s="77" customFormat="1" ht="18" customHeight="1">
      <c r="A28" s="126">
        <v>15</v>
      </c>
      <c r="B28" s="220" t="s">
        <v>256</v>
      </c>
      <c r="C28" s="220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f t="shared" si="2"/>
        <v>0</v>
      </c>
      <c r="W28" s="164"/>
    </row>
    <row r="29" spans="1:23" s="77" customFormat="1" ht="18" customHeight="1">
      <c r="A29" s="126">
        <v>16</v>
      </c>
      <c r="B29" s="220" t="s">
        <v>257</v>
      </c>
      <c r="C29" s="220"/>
      <c r="D29" s="86">
        <v>0</v>
      </c>
      <c r="E29" s="92">
        <v>0</v>
      </c>
      <c r="F29" s="92">
        <v>0</v>
      </c>
      <c r="G29" s="92">
        <v>2</v>
      </c>
      <c r="H29" s="92">
        <v>0</v>
      </c>
      <c r="I29" s="92">
        <v>0</v>
      </c>
      <c r="J29" s="92">
        <v>2</v>
      </c>
      <c r="K29" s="86">
        <v>0</v>
      </c>
      <c r="L29" s="92">
        <v>0</v>
      </c>
      <c r="M29" s="92">
        <v>0</v>
      </c>
      <c r="N29" s="92">
        <v>0</v>
      </c>
      <c r="O29" s="92">
        <f t="shared" si="2"/>
        <v>4</v>
      </c>
      <c r="W29" s="164"/>
    </row>
    <row r="30" spans="1:23" s="77" customFormat="1" ht="18" customHeight="1">
      <c r="A30" s="126">
        <v>17</v>
      </c>
      <c r="B30" s="220" t="s">
        <v>258</v>
      </c>
      <c r="C30" s="220"/>
      <c r="D30" s="86">
        <v>4</v>
      </c>
      <c r="E30" s="86">
        <v>3</v>
      </c>
      <c r="F30" s="86">
        <v>2</v>
      </c>
      <c r="G30" s="86">
        <v>0</v>
      </c>
      <c r="H30" s="86">
        <v>10</v>
      </c>
      <c r="I30" s="86">
        <v>8</v>
      </c>
      <c r="J30" s="86">
        <v>0</v>
      </c>
      <c r="K30" s="86">
        <v>2</v>
      </c>
      <c r="L30" s="86">
        <v>6</v>
      </c>
      <c r="M30" s="86">
        <v>6</v>
      </c>
      <c r="N30" s="86">
        <v>5</v>
      </c>
      <c r="O30" s="86">
        <f t="shared" si="2"/>
        <v>46</v>
      </c>
      <c r="W30" s="164"/>
    </row>
    <row r="31" spans="1:23" s="77" customFormat="1" ht="18" customHeight="1">
      <c r="A31" s="126">
        <v>18</v>
      </c>
      <c r="B31" s="220" t="s">
        <v>259</v>
      </c>
      <c r="C31" s="220"/>
      <c r="D31" s="162">
        <v>1</v>
      </c>
      <c r="E31" s="162">
        <v>0</v>
      </c>
      <c r="F31" s="162">
        <v>0</v>
      </c>
      <c r="G31" s="162">
        <v>0</v>
      </c>
      <c r="H31" s="162"/>
      <c r="I31" s="162">
        <v>0</v>
      </c>
      <c r="J31" s="162">
        <v>0</v>
      </c>
      <c r="K31" s="162">
        <v>0</v>
      </c>
      <c r="L31" s="162">
        <v>4</v>
      </c>
      <c r="M31" s="162">
        <v>0</v>
      </c>
      <c r="N31" s="162">
        <v>1</v>
      </c>
      <c r="O31" s="162">
        <f t="shared" si="2"/>
        <v>6</v>
      </c>
      <c r="W31" s="164"/>
    </row>
    <row r="32" spans="2:23" s="77" customFormat="1" ht="18" customHeight="1">
      <c r="B32" s="221" t="s">
        <v>18</v>
      </c>
      <c r="C32" s="222"/>
      <c r="D32" s="88">
        <f>SUM(D14:D31)</f>
        <v>10</v>
      </c>
      <c r="E32" s="88">
        <f aca="true" t="shared" si="3" ref="E32:O32">SUM(E14:E31)</f>
        <v>5</v>
      </c>
      <c r="F32" s="88">
        <f t="shared" si="3"/>
        <v>7</v>
      </c>
      <c r="G32" s="88">
        <f t="shared" si="3"/>
        <v>3</v>
      </c>
      <c r="H32" s="88">
        <f t="shared" si="3"/>
        <v>27</v>
      </c>
      <c r="I32" s="88">
        <f t="shared" si="3"/>
        <v>22</v>
      </c>
      <c r="J32" s="88">
        <v>0</v>
      </c>
      <c r="K32" s="88">
        <f t="shared" si="3"/>
        <v>6</v>
      </c>
      <c r="L32" s="88">
        <f t="shared" si="3"/>
        <v>19</v>
      </c>
      <c r="M32" s="88">
        <f t="shared" si="3"/>
        <v>15</v>
      </c>
      <c r="N32" s="88">
        <f t="shared" si="3"/>
        <v>14</v>
      </c>
      <c r="O32" s="88">
        <f t="shared" si="3"/>
        <v>134</v>
      </c>
      <c r="W32" s="164"/>
    </row>
    <row r="33" spans="2:23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W33" s="164"/>
    </row>
    <row r="34" spans="2:23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W34" s="164"/>
    </row>
    <row r="35" ht="21" customHeight="1">
      <c r="O35" s="69"/>
    </row>
  </sheetData>
  <sheetProtection/>
  <mergeCells count="24">
    <mergeCell ref="B22:C22"/>
    <mergeCell ref="B21:C21"/>
    <mergeCell ref="B17:C17"/>
    <mergeCell ref="B19:C19"/>
    <mergeCell ref="B14:C14"/>
    <mergeCell ref="B16:C16"/>
    <mergeCell ref="B18:C18"/>
    <mergeCell ref="B20:C20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1:O1"/>
    <mergeCell ref="B33:C33"/>
    <mergeCell ref="B3:O3"/>
    <mergeCell ref="B4:C4"/>
    <mergeCell ref="D4:O4"/>
    <mergeCell ref="B15:C15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260</v>
      </c>
      <c r="C4" s="202"/>
      <c r="D4" s="202" t="s">
        <v>82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97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53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126">
        <v>1</v>
      </c>
      <c r="B14" s="225" t="s">
        <v>261</v>
      </c>
      <c r="C14" s="226"/>
      <c r="D14" s="86">
        <v>0</v>
      </c>
      <c r="E14" s="86">
        <v>0</v>
      </c>
      <c r="F14" s="86">
        <v>2</v>
      </c>
      <c r="G14" s="86">
        <v>0</v>
      </c>
      <c r="H14" s="86">
        <v>3</v>
      </c>
      <c r="I14" s="86">
        <v>2</v>
      </c>
      <c r="J14" s="86">
        <v>2</v>
      </c>
      <c r="K14" s="86">
        <v>0</v>
      </c>
      <c r="L14" s="86">
        <v>0</v>
      </c>
      <c r="M14" s="86">
        <v>1</v>
      </c>
      <c r="N14" s="86">
        <v>0</v>
      </c>
      <c r="O14" s="86">
        <f aca="true" t="shared" si="2" ref="O14:O31">SUM(D14:N14)</f>
        <v>10</v>
      </c>
    </row>
    <row r="15" spans="1:15" s="77" customFormat="1" ht="18" customHeight="1">
      <c r="A15" s="126">
        <v>2</v>
      </c>
      <c r="B15" s="223" t="s">
        <v>262</v>
      </c>
      <c r="C15" s="224"/>
      <c r="D15" s="86">
        <v>0</v>
      </c>
      <c r="E15" s="92">
        <v>0</v>
      </c>
      <c r="F15" s="92">
        <v>0</v>
      </c>
      <c r="G15" s="92">
        <v>0</v>
      </c>
      <c r="H15" s="92">
        <v>1</v>
      </c>
      <c r="I15" s="92">
        <v>1</v>
      </c>
      <c r="J15" s="92">
        <v>0</v>
      </c>
      <c r="K15" s="86">
        <v>0</v>
      </c>
      <c r="L15" s="92">
        <v>0</v>
      </c>
      <c r="M15" s="92">
        <v>0</v>
      </c>
      <c r="N15" s="92">
        <v>0</v>
      </c>
      <c r="O15" s="86">
        <f t="shared" si="2"/>
        <v>2</v>
      </c>
    </row>
    <row r="16" spans="1:23" s="77" customFormat="1" ht="18" customHeight="1">
      <c r="A16" s="126">
        <v>3</v>
      </c>
      <c r="B16" s="223" t="s">
        <v>263</v>
      </c>
      <c r="C16" s="224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3</v>
      </c>
      <c r="M16" s="86">
        <v>0</v>
      </c>
      <c r="N16" s="86">
        <v>0</v>
      </c>
      <c r="O16" s="86">
        <f t="shared" si="2"/>
        <v>3</v>
      </c>
      <c r="W16" s="164"/>
    </row>
    <row r="17" spans="1:23" s="77" customFormat="1" ht="18" customHeight="1">
      <c r="A17" s="126">
        <v>4</v>
      </c>
      <c r="B17" s="223" t="s">
        <v>264</v>
      </c>
      <c r="C17" s="224"/>
      <c r="D17" s="86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0</v>
      </c>
      <c r="N17" s="92">
        <v>0</v>
      </c>
      <c r="O17" s="86">
        <f t="shared" si="2"/>
        <v>0</v>
      </c>
      <c r="W17" s="164"/>
    </row>
    <row r="18" spans="1:23" s="77" customFormat="1" ht="18" customHeight="1">
      <c r="A18" s="126">
        <v>5</v>
      </c>
      <c r="B18" s="223" t="s">
        <v>265</v>
      </c>
      <c r="C18" s="224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2"/>
        <v>0</v>
      </c>
      <c r="W18" s="164"/>
    </row>
    <row r="19" spans="1:23" s="77" customFormat="1" ht="18" customHeight="1">
      <c r="A19" s="126">
        <v>6</v>
      </c>
      <c r="B19" s="223" t="s">
        <v>266</v>
      </c>
      <c r="C19" s="224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0</v>
      </c>
      <c r="N19" s="92">
        <v>0</v>
      </c>
      <c r="O19" s="86">
        <f t="shared" si="2"/>
        <v>0</v>
      </c>
      <c r="W19" s="164"/>
    </row>
    <row r="20" spans="1:23" s="77" customFormat="1" ht="18" customHeight="1">
      <c r="A20" s="126">
        <v>7</v>
      </c>
      <c r="B20" s="223" t="s">
        <v>267</v>
      </c>
      <c r="C20" s="224"/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0</v>
      </c>
      <c r="W20" s="164"/>
    </row>
    <row r="21" spans="1:23" s="77" customFormat="1" ht="18" customHeight="1">
      <c r="A21" s="126">
        <v>8</v>
      </c>
      <c r="B21" s="223" t="s">
        <v>268</v>
      </c>
      <c r="C21" s="224"/>
      <c r="D21" s="86">
        <v>0</v>
      </c>
      <c r="E21" s="92">
        <v>0</v>
      </c>
      <c r="F21" s="92">
        <v>0</v>
      </c>
      <c r="G21" s="92">
        <v>0</v>
      </c>
      <c r="H21" s="92">
        <v>1</v>
      </c>
      <c r="I21" s="92">
        <v>0</v>
      </c>
      <c r="J21" s="92">
        <v>0</v>
      </c>
      <c r="K21" s="86">
        <v>0</v>
      </c>
      <c r="L21" s="92">
        <v>0</v>
      </c>
      <c r="M21" s="92">
        <v>0</v>
      </c>
      <c r="N21" s="92">
        <v>0</v>
      </c>
      <c r="O21" s="86">
        <f t="shared" si="2"/>
        <v>1</v>
      </c>
      <c r="W21" s="164"/>
    </row>
    <row r="22" spans="1:23" s="77" customFormat="1" ht="18" customHeight="1">
      <c r="A22" s="126">
        <v>9</v>
      </c>
      <c r="B22" s="223" t="s">
        <v>269</v>
      </c>
      <c r="C22" s="224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2"/>
        <v>0</v>
      </c>
      <c r="W22" s="164"/>
    </row>
    <row r="23" spans="1:23" s="77" customFormat="1" ht="18" customHeight="1">
      <c r="A23" s="126">
        <v>10</v>
      </c>
      <c r="B23" s="223" t="s">
        <v>270</v>
      </c>
      <c r="C23" s="224"/>
      <c r="D23" s="86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86">
        <v>0</v>
      </c>
      <c r="L23" s="92">
        <v>0</v>
      </c>
      <c r="M23" s="92">
        <v>0</v>
      </c>
      <c r="N23" s="92">
        <v>1</v>
      </c>
      <c r="O23" s="86">
        <f t="shared" si="2"/>
        <v>1</v>
      </c>
      <c r="W23" s="164"/>
    </row>
    <row r="24" spans="1:23" s="77" customFormat="1" ht="18" customHeight="1">
      <c r="A24" s="126">
        <v>11</v>
      </c>
      <c r="B24" s="223" t="s">
        <v>271</v>
      </c>
      <c r="C24" s="224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2"/>
        <v>0</v>
      </c>
      <c r="W24" s="164"/>
    </row>
    <row r="25" spans="1:23" s="77" customFormat="1" ht="18" customHeight="1">
      <c r="A25" s="126">
        <v>12</v>
      </c>
      <c r="B25" s="223" t="s">
        <v>272</v>
      </c>
      <c r="C25" s="224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86">
        <f t="shared" si="2"/>
        <v>0</v>
      </c>
      <c r="W25" s="164"/>
    </row>
    <row r="26" spans="1:23" s="77" customFormat="1" ht="18" customHeight="1">
      <c r="A26" s="126">
        <v>13</v>
      </c>
      <c r="B26" s="223" t="s">
        <v>273</v>
      </c>
      <c r="C26" s="224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f t="shared" si="2"/>
        <v>0</v>
      </c>
      <c r="W26" s="164"/>
    </row>
    <row r="27" spans="1:23" s="77" customFormat="1" ht="18" customHeight="1">
      <c r="A27" s="126">
        <v>14</v>
      </c>
      <c r="B27" s="223" t="s">
        <v>274</v>
      </c>
      <c r="C27" s="224"/>
      <c r="D27" s="86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86">
        <v>0</v>
      </c>
      <c r="L27" s="92">
        <v>0</v>
      </c>
      <c r="M27" s="92">
        <v>0</v>
      </c>
      <c r="N27" s="92">
        <v>0</v>
      </c>
      <c r="O27" s="86">
        <f t="shared" si="2"/>
        <v>0</v>
      </c>
      <c r="W27" s="164"/>
    </row>
    <row r="28" spans="1:23" s="77" customFormat="1" ht="18" customHeight="1">
      <c r="A28" s="126">
        <v>15</v>
      </c>
      <c r="B28" s="223" t="s">
        <v>275</v>
      </c>
      <c r="C28" s="224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f t="shared" si="2"/>
        <v>0</v>
      </c>
      <c r="W28" s="164"/>
    </row>
    <row r="29" spans="1:23" s="77" customFormat="1" ht="18" customHeight="1">
      <c r="A29" s="126">
        <v>16</v>
      </c>
      <c r="B29" s="223" t="s">
        <v>276</v>
      </c>
      <c r="C29" s="224"/>
      <c r="D29" s="86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86">
        <v>0</v>
      </c>
      <c r="L29" s="92">
        <v>0</v>
      </c>
      <c r="M29" s="92">
        <v>0</v>
      </c>
      <c r="N29" s="92">
        <v>0</v>
      </c>
      <c r="O29" s="86">
        <f t="shared" si="2"/>
        <v>0</v>
      </c>
      <c r="W29" s="164"/>
    </row>
    <row r="30" spans="1:23" s="77" customFormat="1" ht="18" customHeight="1">
      <c r="A30" s="126">
        <v>17</v>
      </c>
      <c r="B30" s="223" t="s">
        <v>277</v>
      </c>
      <c r="C30" s="224"/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f t="shared" si="2"/>
        <v>0</v>
      </c>
      <c r="W30" s="164"/>
    </row>
    <row r="31" spans="1:23" s="77" customFormat="1" ht="18" customHeight="1">
      <c r="A31" s="126">
        <v>18</v>
      </c>
      <c r="B31" s="223" t="s">
        <v>278</v>
      </c>
      <c r="C31" s="224"/>
      <c r="D31" s="86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86">
        <v>0</v>
      </c>
      <c r="L31" s="162">
        <v>0</v>
      </c>
      <c r="M31" s="162">
        <v>0</v>
      </c>
      <c r="N31" s="162">
        <v>0</v>
      </c>
      <c r="O31" s="86">
        <f t="shared" si="2"/>
        <v>0</v>
      </c>
      <c r="W31" s="164"/>
    </row>
    <row r="32" spans="2:23" s="77" customFormat="1" ht="18" customHeight="1">
      <c r="B32" s="221" t="s">
        <v>18</v>
      </c>
      <c r="C32" s="222"/>
      <c r="D32" s="88">
        <f>SUM(D14:D31)</f>
        <v>0</v>
      </c>
      <c r="E32" s="88">
        <f aca="true" t="shared" si="3" ref="E32:O32">SUM(E14:E31)</f>
        <v>0</v>
      </c>
      <c r="F32" s="88">
        <f t="shared" si="3"/>
        <v>2</v>
      </c>
      <c r="G32" s="88">
        <f t="shared" si="3"/>
        <v>0</v>
      </c>
      <c r="H32" s="88">
        <f t="shared" si="3"/>
        <v>5</v>
      </c>
      <c r="I32" s="88">
        <f t="shared" si="3"/>
        <v>3</v>
      </c>
      <c r="J32" s="88">
        <f t="shared" si="3"/>
        <v>2</v>
      </c>
      <c r="K32" s="88">
        <f t="shared" si="3"/>
        <v>0</v>
      </c>
      <c r="L32" s="88">
        <f t="shared" si="3"/>
        <v>3</v>
      </c>
      <c r="M32" s="88">
        <f t="shared" si="3"/>
        <v>1</v>
      </c>
      <c r="N32" s="88">
        <f t="shared" si="3"/>
        <v>1</v>
      </c>
      <c r="O32" s="88">
        <f t="shared" si="3"/>
        <v>17</v>
      </c>
      <c r="W32" s="164"/>
    </row>
    <row r="33" spans="2:23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W33" s="164"/>
    </row>
    <row r="34" spans="2:23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W34" s="164"/>
    </row>
    <row r="35" ht="21" customHeight="1">
      <c r="O35" s="69"/>
    </row>
  </sheetData>
  <sheetProtection/>
  <mergeCells count="24">
    <mergeCell ref="B21:C21"/>
    <mergeCell ref="B22:C22"/>
    <mergeCell ref="B25:C25"/>
    <mergeCell ref="B26:C26"/>
    <mergeCell ref="B33:C33"/>
    <mergeCell ref="B14:C14"/>
    <mergeCell ref="B15:C15"/>
    <mergeCell ref="B16:C16"/>
    <mergeCell ref="B17:C17"/>
    <mergeCell ref="B18:C18"/>
    <mergeCell ref="B32:C32"/>
    <mergeCell ref="B31:C31"/>
    <mergeCell ref="B19:C19"/>
    <mergeCell ref="B20:C20"/>
    <mergeCell ref="B1:O1"/>
    <mergeCell ref="B3:O3"/>
    <mergeCell ref="B4:C4"/>
    <mergeCell ref="D4:O4"/>
    <mergeCell ref="B29:C29"/>
    <mergeCell ref="B30:C30"/>
    <mergeCell ref="B23:C23"/>
    <mergeCell ref="B24:C24"/>
    <mergeCell ref="B27:C27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279</v>
      </c>
      <c r="C4" s="202"/>
      <c r="D4" s="202" t="s">
        <v>59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97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53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126">
        <v>1</v>
      </c>
      <c r="B14" s="223" t="s">
        <v>280</v>
      </c>
      <c r="C14" s="224"/>
      <c r="D14" s="86">
        <v>5</v>
      </c>
      <c r="E14" s="86">
        <v>14</v>
      </c>
      <c r="F14" s="86">
        <v>13</v>
      </c>
      <c r="G14" s="86">
        <v>9</v>
      </c>
      <c r="H14" s="86">
        <v>27</v>
      </c>
      <c r="I14" s="86">
        <v>18</v>
      </c>
      <c r="J14" s="86">
        <v>4</v>
      </c>
      <c r="K14" s="86">
        <v>2</v>
      </c>
      <c r="L14" s="86">
        <v>5</v>
      </c>
      <c r="M14" s="86">
        <v>5</v>
      </c>
      <c r="N14" s="86">
        <v>5</v>
      </c>
      <c r="O14" s="86">
        <f aca="true" t="shared" si="2" ref="O14:O31">SUM(D14:N14)</f>
        <v>107</v>
      </c>
    </row>
    <row r="15" spans="1:15" s="77" customFormat="1" ht="18" customHeight="1">
      <c r="A15" s="126">
        <v>2</v>
      </c>
      <c r="B15" s="223" t="s">
        <v>281</v>
      </c>
      <c r="C15" s="224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87">
        <f t="shared" si="2"/>
        <v>0</v>
      </c>
    </row>
    <row r="16" spans="1:23" s="77" customFormat="1" ht="18" customHeight="1">
      <c r="A16" s="126">
        <v>3</v>
      </c>
      <c r="B16" s="223" t="s">
        <v>282</v>
      </c>
      <c r="C16" s="224"/>
      <c r="D16" s="92">
        <v>4</v>
      </c>
      <c r="E16" s="86">
        <v>4</v>
      </c>
      <c r="F16" s="86">
        <v>2</v>
      </c>
      <c r="G16" s="86">
        <v>2</v>
      </c>
      <c r="H16" s="86">
        <v>10</v>
      </c>
      <c r="I16" s="86">
        <v>4</v>
      </c>
      <c r="J16" s="86">
        <v>2</v>
      </c>
      <c r="K16" s="169">
        <v>0</v>
      </c>
      <c r="L16" s="86">
        <v>1</v>
      </c>
      <c r="M16" s="86">
        <v>0</v>
      </c>
      <c r="N16" s="86">
        <v>1</v>
      </c>
      <c r="O16" s="86">
        <f t="shared" si="2"/>
        <v>30</v>
      </c>
      <c r="W16" s="164"/>
    </row>
    <row r="17" spans="1:23" s="77" customFormat="1" ht="18" customHeight="1">
      <c r="A17" s="126">
        <v>4</v>
      </c>
      <c r="B17" s="223" t="s">
        <v>283</v>
      </c>
      <c r="C17" s="224"/>
      <c r="D17" s="92">
        <v>0</v>
      </c>
      <c r="E17" s="92">
        <v>0</v>
      </c>
      <c r="F17" s="92">
        <v>2</v>
      </c>
      <c r="G17" s="92">
        <v>0</v>
      </c>
      <c r="H17" s="92">
        <v>2</v>
      </c>
      <c r="I17" s="92">
        <v>0</v>
      </c>
      <c r="J17" s="92">
        <v>0</v>
      </c>
      <c r="K17" s="92">
        <v>1</v>
      </c>
      <c r="L17" s="92">
        <v>1</v>
      </c>
      <c r="M17" s="92">
        <v>0</v>
      </c>
      <c r="N17" s="92">
        <v>0</v>
      </c>
      <c r="O17" s="87">
        <f t="shared" si="2"/>
        <v>6</v>
      </c>
      <c r="W17" s="164"/>
    </row>
    <row r="18" spans="1:23" s="77" customFormat="1" ht="18" customHeight="1">
      <c r="A18" s="126">
        <v>5</v>
      </c>
      <c r="B18" s="223" t="s">
        <v>284</v>
      </c>
      <c r="C18" s="224"/>
      <c r="D18" s="92">
        <v>4</v>
      </c>
      <c r="E18" s="86">
        <v>10</v>
      </c>
      <c r="F18" s="86">
        <v>11</v>
      </c>
      <c r="G18" s="86">
        <v>0</v>
      </c>
      <c r="H18" s="86">
        <v>2</v>
      </c>
      <c r="I18" s="86">
        <v>5</v>
      </c>
      <c r="J18" s="86">
        <v>0</v>
      </c>
      <c r="K18" s="86">
        <v>2</v>
      </c>
      <c r="L18" s="86">
        <v>5</v>
      </c>
      <c r="M18" s="86">
        <v>1</v>
      </c>
      <c r="N18" s="86">
        <v>1</v>
      </c>
      <c r="O18" s="86">
        <f t="shared" si="2"/>
        <v>41</v>
      </c>
      <c r="W18" s="164"/>
    </row>
    <row r="19" spans="1:23" s="77" customFormat="1" ht="18" customHeight="1">
      <c r="A19" s="126">
        <v>6</v>
      </c>
      <c r="B19" s="223" t="s">
        <v>285</v>
      </c>
      <c r="C19" s="224"/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87">
        <f t="shared" si="2"/>
        <v>0</v>
      </c>
      <c r="W19" s="164"/>
    </row>
    <row r="20" spans="1:23" s="77" customFormat="1" ht="18" customHeight="1">
      <c r="A20" s="126">
        <v>7</v>
      </c>
      <c r="B20" s="223" t="s">
        <v>286</v>
      </c>
      <c r="C20" s="224"/>
      <c r="D20" s="92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0</v>
      </c>
      <c r="W20" s="164"/>
    </row>
    <row r="21" spans="1:23" s="77" customFormat="1" ht="18" customHeight="1">
      <c r="A21" s="126">
        <v>8</v>
      </c>
      <c r="B21" s="223" t="s">
        <v>287</v>
      </c>
      <c r="C21" s="224"/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f t="shared" si="2"/>
        <v>0</v>
      </c>
      <c r="W21" s="164"/>
    </row>
    <row r="22" spans="1:23" s="77" customFormat="1" ht="18" customHeight="1">
      <c r="A22" s="126">
        <v>9</v>
      </c>
      <c r="B22" s="223" t="s">
        <v>288</v>
      </c>
      <c r="C22" s="224"/>
      <c r="D22" s="92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2"/>
        <v>0</v>
      </c>
      <c r="W22" s="164"/>
    </row>
    <row r="23" spans="1:23" s="77" customFormat="1" ht="18" customHeight="1">
      <c r="A23" s="126">
        <v>10</v>
      </c>
      <c r="B23" s="223" t="s">
        <v>289</v>
      </c>
      <c r="C23" s="224"/>
      <c r="D23" s="92">
        <v>0</v>
      </c>
      <c r="E23" s="92">
        <v>2</v>
      </c>
      <c r="F23" s="92">
        <v>0</v>
      </c>
      <c r="G23" s="92">
        <v>4</v>
      </c>
      <c r="H23" s="92">
        <v>7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87">
        <f t="shared" si="2"/>
        <v>13</v>
      </c>
      <c r="W23" s="164"/>
    </row>
    <row r="24" spans="1:23" s="77" customFormat="1" ht="18" customHeight="1">
      <c r="A24" s="126">
        <v>11</v>
      </c>
      <c r="B24" s="204" t="s">
        <v>290</v>
      </c>
      <c r="C24" s="205"/>
      <c r="D24" s="92">
        <v>6</v>
      </c>
      <c r="E24" s="86">
        <v>12</v>
      </c>
      <c r="F24" s="86">
        <v>9</v>
      </c>
      <c r="G24" s="86">
        <v>3</v>
      </c>
      <c r="H24" s="86">
        <v>14</v>
      </c>
      <c r="I24" s="86">
        <v>10</v>
      </c>
      <c r="J24" s="86">
        <v>0</v>
      </c>
      <c r="K24" s="86">
        <v>1</v>
      </c>
      <c r="L24" s="86">
        <v>3</v>
      </c>
      <c r="M24" s="86">
        <v>1</v>
      </c>
      <c r="N24" s="86">
        <v>1</v>
      </c>
      <c r="O24" s="86">
        <f t="shared" si="2"/>
        <v>60</v>
      </c>
      <c r="W24" s="164"/>
    </row>
    <row r="25" spans="1:23" s="77" customFormat="1" ht="18" customHeight="1">
      <c r="A25" s="126">
        <v>12</v>
      </c>
      <c r="B25" s="223" t="s">
        <v>291</v>
      </c>
      <c r="C25" s="224"/>
      <c r="D25" s="92">
        <v>2</v>
      </c>
      <c r="E25" s="92">
        <v>12</v>
      </c>
      <c r="F25" s="92">
        <v>12</v>
      </c>
      <c r="G25" s="92">
        <v>0</v>
      </c>
      <c r="H25" s="92">
        <v>1</v>
      </c>
      <c r="I25" s="92">
        <v>11</v>
      </c>
      <c r="J25" s="92">
        <v>1</v>
      </c>
      <c r="K25" s="92">
        <v>0</v>
      </c>
      <c r="L25" s="92">
        <v>3</v>
      </c>
      <c r="M25" s="92">
        <v>2</v>
      </c>
      <c r="N25" s="92">
        <v>1</v>
      </c>
      <c r="O25" s="92">
        <f t="shared" si="2"/>
        <v>45</v>
      </c>
      <c r="W25" s="164"/>
    </row>
    <row r="26" spans="1:23" s="77" customFormat="1" ht="18" customHeight="1">
      <c r="A26" s="126">
        <v>13</v>
      </c>
      <c r="B26" s="223" t="s">
        <v>292</v>
      </c>
      <c r="C26" s="224"/>
      <c r="D26" s="92">
        <v>1</v>
      </c>
      <c r="E26" s="86">
        <v>6</v>
      </c>
      <c r="F26" s="86">
        <v>8</v>
      </c>
      <c r="G26" s="86">
        <v>0</v>
      </c>
      <c r="H26" s="86">
        <v>0</v>
      </c>
      <c r="I26" s="86">
        <v>4</v>
      </c>
      <c r="J26" s="86">
        <v>0</v>
      </c>
      <c r="K26" s="86">
        <v>0</v>
      </c>
      <c r="L26" s="86">
        <v>2</v>
      </c>
      <c r="M26" s="86">
        <v>2</v>
      </c>
      <c r="N26" s="86">
        <v>0</v>
      </c>
      <c r="O26" s="86">
        <f t="shared" si="2"/>
        <v>23</v>
      </c>
      <c r="W26" s="164"/>
    </row>
    <row r="27" spans="1:23" s="77" customFormat="1" ht="18" customHeight="1">
      <c r="A27" s="126">
        <v>14</v>
      </c>
      <c r="B27" s="223" t="s">
        <v>293</v>
      </c>
      <c r="C27" s="224"/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87">
        <f t="shared" si="2"/>
        <v>0</v>
      </c>
      <c r="W27" s="164"/>
    </row>
    <row r="28" spans="1:23" s="77" customFormat="1" ht="18" customHeight="1">
      <c r="A28" s="126">
        <v>15</v>
      </c>
      <c r="B28" s="223" t="s">
        <v>294</v>
      </c>
      <c r="C28" s="224"/>
      <c r="D28" s="92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f t="shared" si="2"/>
        <v>0</v>
      </c>
      <c r="W28" s="164"/>
    </row>
    <row r="29" spans="1:23" s="77" customFormat="1" ht="18" customHeight="1">
      <c r="A29" s="126">
        <v>16</v>
      </c>
      <c r="B29" s="223" t="s">
        <v>295</v>
      </c>
      <c r="C29" s="224"/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f t="shared" si="2"/>
        <v>0</v>
      </c>
      <c r="W29" s="164"/>
    </row>
    <row r="30" spans="1:23" s="77" customFormat="1" ht="18" customHeight="1">
      <c r="A30" s="126">
        <v>17</v>
      </c>
      <c r="B30" s="223" t="s">
        <v>296</v>
      </c>
      <c r="C30" s="224"/>
      <c r="D30" s="92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f t="shared" si="2"/>
        <v>0</v>
      </c>
      <c r="W30" s="164"/>
    </row>
    <row r="31" spans="1:23" s="77" customFormat="1" ht="18" customHeight="1">
      <c r="A31" s="126">
        <v>18</v>
      </c>
      <c r="B31" s="223" t="s">
        <v>297</v>
      </c>
      <c r="C31" s="224"/>
      <c r="D31" s="9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92">
        <v>0</v>
      </c>
      <c r="L31" s="162">
        <v>0</v>
      </c>
      <c r="M31" s="162">
        <v>0</v>
      </c>
      <c r="N31" s="162">
        <v>0</v>
      </c>
      <c r="O31" s="162">
        <f t="shared" si="2"/>
        <v>0</v>
      </c>
      <c r="W31" s="164"/>
    </row>
    <row r="32" spans="2:23" s="77" customFormat="1" ht="18" customHeight="1">
      <c r="B32" s="221" t="s">
        <v>18</v>
      </c>
      <c r="C32" s="222"/>
      <c r="D32" s="88">
        <f>SUM(D14:D31)</f>
        <v>22</v>
      </c>
      <c r="E32" s="88">
        <f aca="true" t="shared" si="3" ref="E32:O32">SUM(E14:E31)</f>
        <v>60</v>
      </c>
      <c r="F32" s="88">
        <f t="shared" si="3"/>
        <v>57</v>
      </c>
      <c r="G32" s="88">
        <f t="shared" si="3"/>
        <v>18</v>
      </c>
      <c r="H32" s="88">
        <f t="shared" si="3"/>
        <v>63</v>
      </c>
      <c r="I32" s="88">
        <f t="shared" si="3"/>
        <v>52</v>
      </c>
      <c r="J32" s="88">
        <f t="shared" si="3"/>
        <v>7</v>
      </c>
      <c r="K32" s="88">
        <f t="shared" si="3"/>
        <v>6</v>
      </c>
      <c r="L32" s="88">
        <f t="shared" si="3"/>
        <v>20</v>
      </c>
      <c r="M32" s="88">
        <f t="shared" si="3"/>
        <v>11</v>
      </c>
      <c r="N32" s="88">
        <f t="shared" si="3"/>
        <v>9</v>
      </c>
      <c r="O32" s="88">
        <f t="shared" si="3"/>
        <v>325</v>
      </c>
      <c r="W32" s="164"/>
    </row>
    <row r="33" spans="2:23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W33" s="164"/>
    </row>
    <row r="34" spans="2:23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W34" s="164"/>
    </row>
    <row r="35" ht="21" customHeight="1">
      <c r="O35" s="69"/>
    </row>
  </sheetData>
  <sheetProtection/>
  <mergeCells count="24">
    <mergeCell ref="B33:C33"/>
    <mergeCell ref="B30:C30"/>
    <mergeCell ref="B31:C31"/>
    <mergeCell ref="B29:C29"/>
    <mergeCell ref="B28:C28"/>
    <mergeCell ref="B27:C27"/>
    <mergeCell ref="B32:C32"/>
    <mergeCell ref="B1:O1"/>
    <mergeCell ref="B3:O3"/>
    <mergeCell ref="B4:C4"/>
    <mergeCell ref="D4:O4"/>
    <mergeCell ref="B26:C26"/>
    <mergeCell ref="B25:C25"/>
    <mergeCell ref="B24:C24"/>
    <mergeCell ref="B23:C23"/>
    <mergeCell ref="B22:C22"/>
    <mergeCell ref="B21:C21"/>
    <mergeCell ref="B14:C14"/>
    <mergeCell ref="B20:C20"/>
    <mergeCell ref="B19:C19"/>
    <mergeCell ref="B18:C18"/>
    <mergeCell ref="B17:C17"/>
    <mergeCell ref="B16:C16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298</v>
      </c>
      <c r="C4" s="202"/>
      <c r="D4" s="202" t="s">
        <v>83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97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53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126">
        <v>1</v>
      </c>
      <c r="B14" s="225" t="s">
        <v>299</v>
      </c>
      <c r="C14" s="226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f aca="true" t="shared" si="2" ref="O14:O31">SUM(D14:N14)</f>
        <v>0</v>
      </c>
    </row>
    <row r="15" spans="1:15" s="77" customFormat="1" ht="18" customHeight="1">
      <c r="A15" s="126">
        <v>2</v>
      </c>
      <c r="B15" s="223" t="s">
        <v>300</v>
      </c>
      <c r="C15" s="224"/>
      <c r="D15" s="86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86">
        <v>0</v>
      </c>
      <c r="L15" s="92">
        <v>0</v>
      </c>
      <c r="M15" s="92">
        <v>0</v>
      </c>
      <c r="N15" s="92">
        <v>0</v>
      </c>
      <c r="O15" s="86">
        <f t="shared" si="2"/>
        <v>0</v>
      </c>
    </row>
    <row r="16" spans="1:23" s="77" customFormat="1" ht="18" customHeight="1">
      <c r="A16" s="126">
        <v>3</v>
      </c>
      <c r="B16" s="223" t="s">
        <v>301</v>
      </c>
      <c r="C16" s="224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f t="shared" si="2"/>
        <v>0</v>
      </c>
      <c r="W16" s="164"/>
    </row>
    <row r="17" spans="1:23" s="77" customFormat="1" ht="18" customHeight="1">
      <c r="A17" s="126">
        <v>4</v>
      </c>
      <c r="B17" s="223" t="s">
        <v>302</v>
      </c>
      <c r="C17" s="224"/>
      <c r="D17" s="86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0</v>
      </c>
      <c r="N17" s="92">
        <v>0</v>
      </c>
      <c r="O17" s="86">
        <f t="shared" si="2"/>
        <v>0</v>
      </c>
      <c r="W17" s="164"/>
    </row>
    <row r="18" spans="1:23" s="77" customFormat="1" ht="18" customHeight="1">
      <c r="A18" s="126">
        <v>5</v>
      </c>
      <c r="B18" s="223" t="s">
        <v>303</v>
      </c>
      <c r="C18" s="224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2"/>
        <v>0</v>
      </c>
      <c r="W18" s="164"/>
    </row>
    <row r="19" spans="1:23" s="77" customFormat="1" ht="18" customHeight="1">
      <c r="A19" s="126">
        <v>6</v>
      </c>
      <c r="B19" s="223" t="s">
        <v>304</v>
      </c>
      <c r="C19" s="224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0</v>
      </c>
      <c r="N19" s="92">
        <v>0</v>
      </c>
      <c r="O19" s="86">
        <f t="shared" si="2"/>
        <v>0</v>
      </c>
      <c r="W19" s="164"/>
    </row>
    <row r="20" spans="1:23" s="77" customFormat="1" ht="18" customHeight="1">
      <c r="A20" s="126">
        <v>7</v>
      </c>
      <c r="B20" s="223" t="s">
        <v>305</v>
      </c>
      <c r="C20" s="224"/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0</v>
      </c>
      <c r="W20" s="164"/>
    </row>
    <row r="21" spans="1:23" s="77" customFormat="1" ht="18" customHeight="1">
      <c r="A21" s="126">
        <v>8</v>
      </c>
      <c r="B21" s="223" t="s">
        <v>306</v>
      </c>
      <c r="C21" s="224"/>
      <c r="D21" s="86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86">
        <v>0</v>
      </c>
      <c r="L21" s="92">
        <v>0</v>
      </c>
      <c r="M21" s="92">
        <v>0</v>
      </c>
      <c r="N21" s="92">
        <v>0</v>
      </c>
      <c r="O21" s="86">
        <f t="shared" si="2"/>
        <v>0</v>
      </c>
      <c r="W21" s="164"/>
    </row>
    <row r="22" spans="1:23" s="77" customFormat="1" ht="18" customHeight="1">
      <c r="A22" s="126">
        <v>9</v>
      </c>
      <c r="B22" s="223" t="s">
        <v>307</v>
      </c>
      <c r="C22" s="224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2"/>
        <v>0</v>
      </c>
      <c r="W22" s="164"/>
    </row>
    <row r="23" spans="1:23" s="77" customFormat="1" ht="18" customHeight="1">
      <c r="A23" s="126">
        <v>10</v>
      </c>
      <c r="B23" s="223" t="s">
        <v>308</v>
      </c>
      <c r="C23" s="224"/>
      <c r="D23" s="86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86">
        <v>0</v>
      </c>
      <c r="L23" s="92">
        <v>0</v>
      </c>
      <c r="M23" s="92">
        <v>0</v>
      </c>
      <c r="N23" s="92">
        <v>0</v>
      </c>
      <c r="O23" s="86">
        <f t="shared" si="2"/>
        <v>0</v>
      </c>
      <c r="W23" s="164"/>
    </row>
    <row r="24" spans="1:23" s="77" customFormat="1" ht="18" customHeight="1">
      <c r="A24" s="126">
        <v>11</v>
      </c>
      <c r="B24" s="223" t="s">
        <v>309</v>
      </c>
      <c r="C24" s="224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2"/>
        <v>0</v>
      </c>
      <c r="W24" s="164"/>
    </row>
    <row r="25" spans="1:23" s="77" customFormat="1" ht="18" customHeight="1">
      <c r="A25" s="126">
        <v>12</v>
      </c>
      <c r="B25" s="223" t="s">
        <v>310</v>
      </c>
      <c r="C25" s="224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86">
        <f t="shared" si="2"/>
        <v>0</v>
      </c>
      <c r="W25" s="164"/>
    </row>
    <row r="26" spans="1:23" s="77" customFormat="1" ht="18" customHeight="1">
      <c r="A26" s="126">
        <v>13</v>
      </c>
      <c r="B26" s="223" t="s">
        <v>311</v>
      </c>
      <c r="C26" s="224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f t="shared" si="2"/>
        <v>0</v>
      </c>
      <c r="W26" s="164"/>
    </row>
    <row r="27" spans="1:23" s="77" customFormat="1" ht="18" customHeight="1">
      <c r="A27" s="126">
        <v>14</v>
      </c>
      <c r="B27" s="223" t="s">
        <v>312</v>
      </c>
      <c r="C27" s="224"/>
      <c r="D27" s="86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86">
        <v>0</v>
      </c>
      <c r="L27" s="92">
        <v>0</v>
      </c>
      <c r="M27" s="92">
        <v>0</v>
      </c>
      <c r="N27" s="92">
        <v>0</v>
      </c>
      <c r="O27" s="86">
        <f t="shared" si="2"/>
        <v>0</v>
      </c>
      <c r="W27" s="164"/>
    </row>
    <row r="28" spans="1:23" s="77" customFormat="1" ht="18" customHeight="1">
      <c r="A28" s="126">
        <v>15</v>
      </c>
      <c r="B28" s="223" t="s">
        <v>313</v>
      </c>
      <c r="C28" s="224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f t="shared" si="2"/>
        <v>0</v>
      </c>
      <c r="W28" s="164"/>
    </row>
    <row r="29" spans="1:23" s="77" customFormat="1" ht="18" customHeight="1">
      <c r="A29" s="126">
        <v>16</v>
      </c>
      <c r="B29" s="223" t="s">
        <v>314</v>
      </c>
      <c r="C29" s="224"/>
      <c r="D29" s="86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86">
        <v>0</v>
      </c>
      <c r="L29" s="92">
        <v>0</v>
      </c>
      <c r="M29" s="92">
        <v>0</v>
      </c>
      <c r="N29" s="92">
        <v>0</v>
      </c>
      <c r="O29" s="86">
        <f t="shared" si="2"/>
        <v>0</v>
      </c>
      <c r="W29" s="164"/>
    </row>
    <row r="30" spans="1:23" s="77" customFormat="1" ht="18" customHeight="1">
      <c r="A30" s="126">
        <v>17</v>
      </c>
      <c r="B30" s="223" t="s">
        <v>315</v>
      </c>
      <c r="C30" s="224"/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f t="shared" si="2"/>
        <v>0</v>
      </c>
      <c r="W30" s="164"/>
    </row>
    <row r="31" spans="1:23" s="77" customFormat="1" ht="18" customHeight="1">
      <c r="A31" s="126">
        <v>18</v>
      </c>
      <c r="B31" s="227"/>
      <c r="C31" s="228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86">
        <f t="shared" si="2"/>
        <v>0</v>
      </c>
      <c r="W31" s="164"/>
    </row>
    <row r="32" spans="2:23" s="77" customFormat="1" ht="18" customHeight="1">
      <c r="B32" s="221" t="s">
        <v>18</v>
      </c>
      <c r="C32" s="222"/>
      <c r="D32" s="88">
        <f>SUM(D14:D31)</f>
        <v>0</v>
      </c>
      <c r="E32" s="88">
        <f aca="true" t="shared" si="3" ref="E32:O32">SUM(E14:E31)</f>
        <v>0</v>
      </c>
      <c r="F32" s="88">
        <f t="shared" si="3"/>
        <v>0</v>
      </c>
      <c r="G32" s="88">
        <f t="shared" si="3"/>
        <v>0</v>
      </c>
      <c r="H32" s="88">
        <f t="shared" si="3"/>
        <v>0</v>
      </c>
      <c r="I32" s="88">
        <f t="shared" si="3"/>
        <v>0</v>
      </c>
      <c r="J32" s="88">
        <f t="shared" si="3"/>
        <v>0</v>
      </c>
      <c r="K32" s="88">
        <f t="shared" si="3"/>
        <v>0</v>
      </c>
      <c r="L32" s="88">
        <f t="shared" si="3"/>
        <v>0</v>
      </c>
      <c r="M32" s="88">
        <f t="shared" si="3"/>
        <v>0</v>
      </c>
      <c r="N32" s="88">
        <f t="shared" si="3"/>
        <v>0</v>
      </c>
      <c r="O32" s="88">
        <f t="shared" si="3"/>
        <v>0</v>
      </c>
      <c r="W32" s="164"/>
    </row>
    <row r="33" spans="2:23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W33" s="164"/>
    </row>
    <row r="34" spans="2:23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W34" s="164"/>
    </row>
    <row r="35" ht="21" customHeight="1">
      <c r="O35" s="69"/>
    </row>
  </sheetData>
  <sheetProtection/>
  <mergeCells count="24">
    <mergeCell ref="B33:C3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:O1"/>
    <mergeCell ref="B3:O3"/>
    <mergeCell ref="B4:C4"/>
    <mergeCell ref="D4:O4"/>
    <mergeCell ref="B23:C23"/>
    <mergeCell ref="B24:C24"/>
    <mergeCell ref="B32:C32"/>
    <mergeCell ref="B31:C31"/>
    <mergeCell ref="B25:C25"/>
    <mergeCell ref="B26:C26"/>
    <mergeCell ref="B27:C27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331</v>
      </c>
      <c r="C4" s="202"/>
      <c r="D4" s="202" t="s">
        <v>335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97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53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6">
        <f aca="true" t="shared" si="2" ref="O13:O31">SUM(D13:N13)</f>
        <v>0</v>
      </c>
    </row>
    <row r="14" spans="1:15" s="77" customFormat="1" ht="18" customHeight="1">
      <c r="A14" s="126">
        <v>1</v>
      </c>
      <c r="B14" s="225" t="s">
        <v>316</v>
      </c>
      <c r="C14" s="226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f t="shared" si="2"/>
        <v>0</v>
      </c>
    </row>
    <row r="15" spans="1:15" s="77" customFormat="1" ht="18" customHeight="1">
      <c r="A15" s="126">
        <v>2</v>
      </c>
      <c r="B15" s="223" t="s">
        <v>317</v>
      </c>
      <c r="C15" s="224"/>
      <c r="D15" s="86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86">
        <v>0</v>
      </c>
      <c r="L15" s="92">
        <v>0</v>
      </c>
      <c r="M15" s="92">
        <v>0</v>
      </c>
      <c r="N15" s="92">
        <v>0</v>
      </c>
      <c r="O15" s="86">
        <f t="shared" si="2"/>
        <v>0</v>
      </c>
    </row>
    <row r="16" spans="1:23" s="77" customFormat="1" ht="18" customHeight="1">
      <c r="A16" s="126">
        <v>3</v>
      </c>
      <c r="B16" s="223" t="s">
        <v>318</v>
      </c>
      <c r="C16" s="224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f t="shared" si="2"/>
        <v>0</v>
      </c>
      <c r="W16" s="164"/>
    </row>
    <row r="17" spans="1:23" s="77" customFormat="1" ht="18" customHeight="1">
      <c r="A17" s="126">
        <v>4</v>
      </c>
      <c r="B17" s="223" t="s">
        <v>319</v>
      </c>
      <c r="C17" s="224"/>
      <c r="D17" s="86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0</v>
      </c>
      <c r="N17" s="92">
        <v>0</v>
      </c>
      <c r="O17" s="86">
        <f t="shared" si="2"/>
        <v>0</v>
      </c>
      <c r="W17" s="164"/>
    </row>
    <row r="18" spans="1:23" s="77" customFormat="1" ht="18" customHeight="1">
      <c r="A18" s="126">
        <v>5</v>
      </c>
      <c r="B18" s="223" t="s">
        <v>320</v>
      </c>
      <c r="C18" s="224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2"/>
        <v>0</v>
      </c>
      <c r="W18" s="164"/>
    </row>
    <row r="19" spans="1:23" s="77" customFormat="1" ht="18" customHeight="1">
      <c r="A19" s="126">
        <v>6</v>
      </c>
      <c r="B19" s="223" t="s">
        <v>321</v>
      </c>
      <c r="C19" s="224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0</v>
      </c>
      <c r="N19" s="92">
        <v>0</v>
      </c>
      <c r="O19" s="86">
        <f t="shared" si="2"/>
        <v>0</v>
      </c>
      <c r="W19" s="164"/>
    </row>
    <row r="20" spans="1:23" s="77" customFormat="1" ht="18" customHeight="1">
      <c r="A20" s="126">
        <v>7</v>
      </c>
      <c r="B20" s="223" t="s">
        <v>322</v>
      </c>
      <c r="C20" s="224"/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0</v>
      </c>
      <c r="W20" s="164"/>
    </row>
    <row r="21" spans="1:23" s="77" customFormat="1" ht="18" customHeight="1">
      <c r="A21" s="126">
        <v>8</v>
      </c>
      <c r="B21" s="223" t="s">
        <v>323</v>
      </c>
      <c r="C21" s="224"/>
      <c r="D21" s="86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86">
        <v>0</v>
      </c>
      <c r="L21" s="92">
        <v>0</v>
      </c>
      <c r="M21" s="92">
        <v>0</v>
      </c>
      <c r="N21" s="92">
        <v>0</v>
      </c>
      <c r="O21" s="86">
        <f t="shared" si="2"/>
        <v>0</v>
      </c>
      <c r="W21" s="164"/>
    </row>
    <row r="22" spans="1:23" s="77" customFormat="1" ht="18" customHeight="1">
      <c r="A22" s="126">
        <v>9</v>
      </c>
      <c r="B22" s="223" t="s">
        <v>324</v>
      </c>
      <c r="C22" s="224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3</v>
      </c>
      <c r="M22" s="86">
        <v>0</v>
      </c>
      <c r="N22" s="86">
        <v>1</v>
      </c>
      <c r="O22" s="86">
        <f t="shared" si="2"/>
        <v>4</v>
      </c>
      <c r="W22" s="164"/>
    </row>
    <row r="23" spans="1:23" s="77" customFormat="1" ht="18" customHeight="1">
      <c r="A23" s="126">
        <v>10</v>
      </c>
      <c r="B23" s="223" t="s">
        <v>325</v>
      </c>
      <c r="C23" s="224"/>
      <c r="D23" s="86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86">
        <v>0</v>
      </c>
      <c r="L23" s="92">
        <v>0</v>
      </c>
      <c r="M23" s="92">
        <v>0</v>
      </c>
      <c r="N23" s="92">
        <v>0</v>
      </c>
      <c r="O23" s="86">
        <f t="shared" si="2"/>
        <v>0</v>
      </c>
      <c r="W23" s="164"/>
    </row>
    <row r="24" spans="1:23" s="77" customFormat="1" ht="18" customHeight="1">
      <c r="A24" s="126">
        <v>11</v>
      </c>
      <c r="B24" s="223" t="s">
        <v>326</v>
      </c>
      <c r="C24" s="224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2"/>
        <v>0</v>
      </c>
      <c r="W24" s="164"/>
    </row>
    <row r="25" spans="1:23" s="77" customFormat="1" ht="18" customHeight="1">
      <c r="A25" s="126">
        <v>12</v>
      </c>
      <c r="B25" s="223" t="s">
        <v>327</v>
      </c>
      <c r="C25" s="224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86">
        <f t="shared" si="2"/>
        <v>0</v>
      </c>
      <c r="W25" s="164"/>
    </row>
    <row r="26" spans="1:23" s="77" customFormat="1" ht="18" customHeight="1">
      <c r="A26" s="126">
        <v>13</v>
      </c>
      <c r="B26" s="223" t="s">
        <v>328</v>
      </c>
      <c r="C26" s="224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f t="shared" si="2"/>
        <v>0</v>
      </c>
      <c r="W26" s="164"/>
    </row>
    <row r="27" spans="1:23" s="77" customFormat="1" ht="18" customHeight="1">
      <c r="A27" s="126">
        <v>14</v>
      </c>
      <c r="B27" s="223" t="s">
        <v>329</v>
      </c>
      <c r="C27" s="224"/>
      <c r="D27" s="86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86">
        <v>0</v>
      </c>
      <c r="L27" s="92">
        <v>0</v>
      </c>
      <c r="M27" s="92">
        <v>0</v>
      </c>
      <c r="N27" s="92">
        <v>0</v>
      </c>
      <c r="O27" s="86">
        <f t="shared" si="2"/>
        <v>0</v>
      </c>
      <c r="W27" s="164"/>
    </row>
    <row r="28" spans="1:23" s="77" customFormat="1" ht="18" customHeight="1">
      <c r="A28" s="126">
        <v>15</v>
      </c>
      <c r="B28" s="223" t="s">
        <v>330</v>
      </c>
      <c r="C28" s="224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f t="shared" si="2"/>
        <v>0</v>
      </c>
      <c r="W28" s="164"/>
    </row>
    <row r="29" spans="1:23" s="77" customFormat="1" ht="18" customHeight="1">
      <c r="A29" s="126">
        <v>16</v>
      </c>
      <c r="B29" s="223"/>
      <c r="C29" s="224"/>
      <c r="D29" s="92"/>
      <c r="E29" s="92"/>
      <c r="F29" s="92"/>
      <c r="G29" s="92"/>
      <c r="H29" s="92"/>
      <c r="I29" s="92"/>
      <c r="J29" s="92"/>
      <c r="K29" s="86"/>
      <c r="L29" s="92"/>
      <c r="M29" s="92"/>
      <c r="N29" s="92"/>
      <c r="O29" s="86">
        <f t="shared" si="2"/>
        <v>0</v>
      </c>
      <c r="W29" s="164"/>
    </row>
    <row r="30" spans="1:23" s="77" customFormat="1" ht="18" customHeight="1">
      <c r="A30" s="126">
        <v>17</v>
      </c>
      <c r="B30" s="223"/>
      <c r="C30" s="224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>
        <f t="shared" si="2"/>
        <v>0</v>
      </c>
      <c r="W30" s="164"/>
    </row>
    <row r="31" spans="1:23" s="77" customFormat="1" ht="18" customHeight="1">
      <c r="A31" s="126">
        <v>18</v>
      </c>
      <c r="B31" s="223"/>
      <c r="C31" s="224"/>
      <c r="D31" s="162"/>
      <c r="E31" s="162"/>
      <c r="F31" s="162"/>
      <c r="G31" s="162"/>
      <c r="H31" s="162"/>
      <c r="I31" s="162"/>
      <c r="J31" s="162"/>
      <c r="K31" s="86"/>
      <c r="L31" s="162"/>
      <c r="M31" s="162"/>
      <c r="N31" s="162"/>
      <c r="O31" s="86">
        <f t="shared" si="2"/>
        <v>0</v>
      </c>
      <c r="W31" s="164"/>
    </row>
    <row r="32" spans="2:23" s="77" customFormat="1" ht="18" customHeight="1">
      <c r="B32" s="221" t="s">
        <v>18</v>
      </c>
      <c r="C32" s="222"/>
      <c r="D32" s="88">
        <f>SUM(D14:D31)</f>
        <v>0</v>
      </c>
      <c r="E32" s="88">
        <f aca="true" t="shared" si="3" ref="E32:O32">SUM(E14:E31)</f>
        <v>0</v>
      </c>
      <c r="F32" s="88">
        <f t="shared" si="3"/>
        <v>0</v>
      </c>
      <c r="G32" s="88">
        <f t="shared" si="3"/>
        <v>0</v>
      </c>
      <c r="H32" s="88">
        <f t="shared" si="3"/>
        <v>0</v>
      </c>
      <c r="I32" s="88">
        <f t="shared" si="3"/>
        <v>0</v>
      </c>
      <c r="J32" s="88">
        <f t="shared" si="3"/>
        <v>0</v>
      </c>
      <c r="K32" s="88">
        <f t="shared" si="3"/>
        <v>0</v>
      </c>
      <c r="L32" s="88">
        <f t="shared" si="3"/>
        <v>3</v>
      </c>
      <c r="M32" s="88">
        <f t="shared" si="3"/>
        <v>0</v>
      </c>
      <c r="N32" s="88">
        <f t="shared" si="3"/>
        <v>1</v>
      </c>
      <c r="O32" s="88">
        <f t="shared" si="3"/>
        <v>4</v>
      </c>
      <c r="W32" s="164"/>
    </row>
    <row r="33" spans="2:23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W33" s="164"/>
    </row>
    <row r="34" spans="2:23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W34" s="164"/>
    </row>
    <row r="35" ht="21" customHeight="1">
      <c r="O35" s="69"/>
    </row>
  </sheetData>
  <sheetProtection/>
  <mergeCells count="24">
    <mergeCell ref="B33:C33"/>
    <mergeCell ref="B29:C29"/>
    <mergeCell ref="B30:C30"/>
    <mergeCell ref="B31:C31"/>
    <mergeCell ref="B14:C14"/>
    <mergeCell ref="B15:C15"/>
    <mergeCell ref="B16:C16"/>
    <mergeCell ref="B17:C17"/>
    <mergeCell ref="B18:C18"/>
    <mergeCell ref="B19:C19"/>
    <mergeCell ref="B1:O1"/>
    <mergeCell ref="B3:O3"/>
    <mergeCell ref="B4:C4"/>
    <mergeCell ref="D4:O4"/>
    <mergeCell ref="B20:C20"/>
    <mergeCell ref="B21:C21"/>
    <mergeCell ref="B32:C32"/>
    <mergeCell ref="B28:C28"/>
    <mergeCell ref="B22:C22"/>
    <mergeCell ref="B23:C23"/>
    <mergeCell ref="B24:C24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R33"/>
  <sheetViews>
    <sheetView zoomScale="96" zoomScaleNormal="96" zoomScalePageLayoutView="0" workbookViewId="0" topLeftCell="A1">
      <selection activeCell="E29" sqref="E29"/>
    </sheetView>
  </sheetViews>
  <sheetFormatPr defaultColWidth="9.140625" defaultRowHeight="12.75"/>
  <cols>
    <col min="1" max="1" width="3.140625" style="12" bestFit="1" customWidth="1"/>
    <col min="2" max="2" width="29.00390625" style="31" bestFit="1" customWidth="1"/>
    <col min="3" max="3" width="16.140625" style="0" customWidth="1"/>
    <col min="4" max="14" width="9.28125" style="0" customWidth="1"/>
    <col min="15" max="15" width="8.7109375" style="0" customWidth="1"/>
    <col min="16" max="16" width="6.57421875" style="0" customWidth="1"/>
  </cols>
  <sheetData>
    <row r="1" spans="1:14" s="93" customFormat="1" ht="18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96" customFormat="1" ht="18.75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6" ht="24" customHeight="1" thickBot="1">
      <c r="A3" s="127"/>
      <c r="B3" s="178" t="s">
        <v>87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</row>
    <row r="4" spans="1:16" ht="14.25" customHeight="1">
      <c r="A4" s="128"/>
      <c r="B4" s="181"/>
      <c r="C4" s="165" t="s">
        <v>332</v>
      </c>
      <c r="D4" s="157">
        <v>348</v>
      </c>
      <c r="E4" s="157">
        <v>327</v>
      </c>
      <c r="F4" s="157">
        <v>263</v>
      </c>
      <c r="G4" s="157">
        <v>155</v>
      </c>
      <c r="H4" s="157">
        <v>381</v>
      </c>
      <c r="I4" s="157">
        <v>375</v>
      </c>
      <c r="J4" s="157">
        <v>209</v>
      </c>
      <c r="K4" s="157">
        <v>188</v>
      </c>
      <c r="L4" s="157">
        <v>378</v>
      </c>
      <c r="M4" s="157">
        <v>355</v>
      </c>
      <c r="N4" s="157">
        <v>285</v>
      </c>
      <c r="O4" s="157">
        <f>SUM(D4:N4)</f>
        <v>3264</v>
      </c>
      <c r="P4" s="158"/>
    </row>
    <row r="5" spans="1:16" ht="12.75" customHeight="1">
      <c r="A5" s="128"/>
      <c r="B5" s="182"/>
      <c r="C5" s="166" t="s">
        <v>333</v>
      </c>
      <c r="D5" s="134">
        <v>341</v>
      </c>
      <c r="E5" s="134">
        <v>373</v>
      </c>
      <c r="F5" s="134">
        <v>262</v>
      </c>
      <c r="G5" s="134">
        <v>153</v>
      </c>
      <c r="H5" s="134">
        <v>373</v>
      </c>
      <c r="I5" s="134">
        <v>376</v>
      </c>
      <c r="J5" s="134">
        <v>203</v>
      </c>
      <c r="K5" s="134">
        <v>179</v>
      </c>
      <c r="L5" s="134">
        <v>391</v>
      </c>
      <c r="M5" s="134">
        <v>320</v>
      </c>
      <c r="N5" s="134">
        <v>275</v>
      </c>
      <c r="O5" s="134">
        <f>SUM(D5:N5)</f>
        <v>3246</v>
      </c>
      <c r="P5" s="130"/>
    </row>
    <row r="6" spans="1:16" ht="14.25" customHeight="1">
      <c r="A6" s="129"/>
      <c r="B6" s="182"/>
      <c r="C6" s="32" t="s">
        <v>2</v>
      </c>
      <c r="D6" s="135">
        <f aca="true" t="shared" si="0" ref="D6:N6">SUM(D4:D5)</f>
        <v>689</v>
      </c>
      <c r="E6" s="135">
        <f t="shared" si="0"/>
        <v>700</v>
      </c>
      <c r="F6" s="135">
        <f t="shared" si="0"/>
        <v>525</v>
      </c>
      <c r="G6" s="135">
        <f t="shared" si="0"/>
        <v>308</v>
      </c>
      <c r="H6" s="135">
        <f t="shared" si="0"/>
        <v>754</v>
      </c>
      <c r="I6" s="135">
        <f t="shared" si="0"/>
        <v>751</v>
      </c>
      <c r="J6" s="135">
        <f t="shared" si="0"/>
        <v>412</v>
      </c>
      <c r="K6" s="135">
        <f t="shared" si="0"/>
        <v>367</v>
      </c>
      <c r="L6" s="135">
        <f t="shared" si="0"/>
        <v>769</v>
      </c>
      <c r="M6" s="135">
        <f t="shared" si="0"/>
        <v>675</v>
      </c>
      <c r="N6" s="135">
        <f t="shared" si="0"/>
        <v>560</v>
      </c>
      <c r="O6" s="135">
        <f>SUM(O4:O5)</f>
        <v>6510</v>
      </c>
      <c r="P6" s="70"/>
    </row>
    <row r="7" spans="1:18" ht="12.75" customHeight="1">
      <c r="A7" s="50"/>
      <c r="B7" s="182"/>
      <c r="C7" s="121" t="s">
        <v>3</v>
      </c>
      <c r="D7" s="131">
        <v>438</v>
      </c>
      <c r="E7" s="131">
        <v>549</v>
      </c>
      <c r="F7" s="131">
        <v>408</v>
      </c>
      <c r="G7" s="131">
        <v>186</v>
      </c>
      <c r="H7" s="131">
        <v>576</v>
      </c>
      <c r="I7" s="131">
        <v>526</v>
      </c>
      <c r="J7" s="131">
        <v>268</v>
      </c>
      <c r="K7" s="131">
        <v>209</v>
      </c>
      <c r="L7" s="131">
        <v>481</v>
      </c>
      <c r="M7" s="131">
        <v>415</v>
      </c>
      <c r="N7" s="131">
        <v>402</v>
      </c>
      <c r="O7" s="136">
        <f>SUM(D7:N7)</f>
        <v>4458</v>
      </c>
      <c r="P7" s="84"/>
      <c r="R7" s="167"/>
    </row>
    <row r="8" spans="1:16" ht="12.75" customHeight="1">
      <c r="A8" s="67"/>
      <c r="B8" s="182"/>
      <c r="C8" s="32" t="s">
        <v>4</v>
      </c>
      <c r="D8" s="137">
        <f>D7/D6</f>
        <v>0.6357039187227866</v>
      </c>
      <c r="E8" s="137">
        <f aca="true" t="shared" si="1" ref="E8:O8">E7/E6</f>
        <v>0.7842857142857143</v>
      </c>
      <c r="F8" s="137">
        <f t="shared" si="1"/>
        <v>0.7771428571428571</v>
      </c>
      <c r="G8" s="137">
        <f t="shared" si="1"/>
        <v>0.6038961038961039</v>
      </c>
      <c r="H8" s="137">
        <f t="shared" si="1"/>
        <v>0.7639257294429708</v>
      </c>
      <c r="I8" s="137">
        <f t="shared" si="1"/>
        <v>0.7003994673768309</v>
      </c>
      <c r="J8" s="137">
        <f t="shared" si="1"/>
        <v>0.6504854368932039</v>
      </c>
      <c r="K8" s="137">
        <f t="shared" si="1"/>
        <v>0.5694822888283378</v>
      </c>
      <c r="L8" s="137">
        <f t="shared" si="1"/>
        <v>0.6254876462938882</v>
      </c>
      <c r="M8" s="137">
        <f t="shared" si="1"/>
        <v>0.6148148148148148</v>
      </c>
      <c r="N8" s="137">
        <f t="shared" si="1"/>
        <v>0.7178571428571429</v>
      </c>
      <c r="O8" s="138">
        <f t="shared" si="1"/>
        <v>0.6847926267281106</v>
      </c>
      <c r="P8" s="71"/>
    </row>
    <row r="9" spans="1:16" s="25" customFormat="1" ht="12.75" customHeight="1">
      <c r="A9" s="68"/>
      <c r="B9" s="182"/>
      <c r="C9" s="40"/>
      <c r="D9" s="74" t="s">
        <v>10</v>
      </c>
      <c r="E9" s="74" t="s">
        <v>11</v>
      </c>
      <c r="F9" s="74" t="s">
        <v>12</v>
      </c>
      <c r="G9" s="74" t="s">
        <v>13</v>
      </c>
      <c r="H9" s="74" t="s">
        <v>14</v>
      </c>
      <c r="I9" s="74" t="s">
        <v>15</v>
      </c>
      <c r="J9" s="74" t="s">
        <v>16</v>
      </c>
      <c r="K9" s="74" t="s">
        <v>42</v>
      </c>
      <c r="L9" s="74" t="s">
        <v>44</v>
      </c>
      <c r="M9" s="74" t="s">
        <v>46</v>
      </c>
      <c r="N9" s="74" t="s">
        <v>48</v>
      </c>
      <c r="O9" s="66"/>
      <c r="P9" s="84"/>
    </row>
    <row r="10" spans="1:16" s="25" customFormat="1" ht="12.75" customHeight="1">
      <c r="A10" s="67"/>
      <c r="B10" s="183"/>
      <c r="C10" s="34"/>
      <c r="D10" s="42" t="s">
        <v>36</v>
      </c>
      <c r="E10" s="117" t="s">
        <v>54</v>
      </c>
      <c r="F10" s="42" t="s">
        <v>38</v>
      </c>
      <c r="G10" s="42" t="s">
        <v>39</v>
      </c>
      <c r="H10" s="42" t="s">
        <v>56</v>
      </c>
      <c r="I10" s="42" t="s">
        <v>55</v>
      </c>
      <c r="J10" s="42" t="s">
        <v>50</v>
      </c>
      <c r="K10" s="42" t="s">
        <v>43</v>
      </c>
      <c r="L10" s="42" t="s">
        <v>45</v>
      </c>
      <c r="M10" s="42" t="s">
        <v>47</v>
      </c>
      <c r="N10" s="42" t="s">
        <v>49</v>
      </c>
      <c r="O10" s="65" t="s">
        <v>0</v>
      </c>
      <c r="P10" s="85" t="s">
        <v>8</v>
      </c>
    </row>
    <row r="11" spans="1:16" s="79" customFormat="1" ht="18.75" customHeight="1">
      <c r="A11" s="98">
        <v>1</v>
      </c>
      <c r="B11" s="186" t="s">
        <v>73</v>
      </c>
      <c r="C11" s="187"/>
      <c r="D11" s="99">
        <v>3</v>
      </c>
      <c r="E11" s="99">
        <v>1</v>
      </c>
      <c r="F11" s="99">
        <v>5</v>
      </c>
      <c r="G11" s="99">
        <v>0</v>
      </c>
      <c r="H11" s="99">
        <v>2</v>
      </c>
      <c r="I11" s="99">
        <v>2</v>
      </c>
      <c r="J11" s="99">
        <v>0</v>
      </c>
      <c r="K11" s="99">
        <v>3</v>
      </c>
      <c r="L11" s="99">
        <v>3</v>
      </c>
      <c r="M11" s="99">
        <v>5</v>
      </c>
      <c r="N11" s="99">
        <v>0</v>
      </c>
      <c r="O11" s="100">
        <f>SUM(D11:N11)</f>
        <v>24</v>
      </c>
      <c r="P11" s="139">
        <f>O11/O26*100</f>
        <v>0.5850804485616773</v>
      </c>
    </row>
    <row r="12" spans="1:18" s="77" customFormat="1" ht="18.75" customHeight="1">
      <c r="A12" s="147">
        <v>2</v>
      </c>
      <c r="B12" s="184" t="s">
        <v>74</v>
      </c>
      <c r="C12" s="185"/>
      <c r="D12" s="148">
        <v>1</v>
      </c>
      <c r="E12" s="148">
        <v>10</v>
      </c>
      <c r="F12" s="148">
        <v>10</v>
      </c>
      <c r="G12" s="148">
        <v>1</v>
      </c>
      <c r="H12" s="148">
        <v>5</v>
      </c>
      <c r="I12" s="148">
        <v>1</v>
      </c>
      <c r="J12" s="148">
        <v>2</v>
      </c>
      <c r="K12" s="148">
        <v>5</v>
      </c>
      <c r="L12" s="148">
        <v>6</v>
      </c>
      <c r="M12" s="148">
        <v>2</v>
      </c>
      <c r="N12" s="148">
        <v>3</v>
      </c>
      <c r="O12" s="149">
        <f aca="true" t="shared" si="2" ref="O12:O26">SUM(D12:N12)</f>
        <v>46</v>
      </c>
      <c r="P12" s="150">
        <f>O12/O26*100</f>
        <v>1.121404193076548</v>
      </c>
      <c r="R12" s="78"/>
    </row>
    <row r="13" spans="1:16" s="79" customFormat="1" ht="18.75" customHeight="1">
      <c r="A13" s="98">
        <v>3</v>
      </c>
      <c r="B13" s="186" t="s">
        <v>60</v>
      </c>
      <c r="C13" s="187"/>
      <c r="D13" s="99">
        <v>68</v>
      </c>
      <c r="E13" s="99">
        <v>59</v>
      </c>
      <c r="F13" s="99">
        <v>38</v>
      </c>
      <c r="G13" s="99">
        <v>26</v>
      </c>
      <c r="H13" s="99">
        <v>58</v>
      </c>
      <c r="I13" s="99">
        <v>46</v>
      </c>
      <c r="J13" s="99">
        <v>37</v>
      </c>
      <c r="K13" s="99">
        <v>34</v>
      </c>
      <c r="L13" s="99">
        <v>54</v>
      </c>
      <c r="M13" s="99">
        <v>38</v>
      </c>
      <c r="N13" s="99">
        <v>37</v>
      </c>
      <c r="O13" s="100">
        <f t="shared" si="2"/>
        <v>495</v>
      </c>
      <c r="P13" s="139">
        <f>O13/O26*100</f>
        <v>12.067284251584592</v>
      </c>
    </row>
    <row r="14" spans="1:16" s="77" customFormat="1" ht="18.75" customHeight="1">
      <c r="A14" s="147">
        <v>4</v>
      </c>
      <c r="B14" s="184" t="s">
        <v>58</v>
      </c>
      <c r="C14" s="185"/>
      <c r="D14" s="148">
        <v>36</v>
      </c>
      <c r="E14" s="148">
        <v>41</v>
      </c>
      <c r="F14" s="148">
        <v>26</v>
      </c>
      <c r="G14" s="148">
        <v>18</v>
      </c>
      <c r="H14" s="148">
        <v>33</v>
      </c>
      <c r="I14" s="148">
        <v>38</v>
      </c>
      <c r="J14" s="148">
        <v>39</v>
      </c>
      <c r="K14" s="148">
        <v>19</v>
      </c>
      <c r="L14" s="148">
        <v>46</v>
      </c>
      <c r="M14" s="148">
        <v>39</v>
      </c>
      <c r="N14" s="148">
        <v>25</v>
      </c>
      <c r="O14" s="149">
        <f t="shared" si="2"/>
        <v>360</v>
      </c>
      <c r="P14" s="150">
        <f>O14/O26*100</f>
        <v>8.776206728425159</v>
      </c>
    </row>
    <row r="15" spans="1:16" s="79" customFormat="1" ht="18.75" customHeight="1">
      <c r="A15" s="98">
        <v>5</v>
      </c>
      <c r="B15" s="176" t="s">
        <v>75</v>
      </c>
      <c r="C15" s="177"/>
      <c r="D15" s="99">
        <v>23</v>
      </c>
      <c r="E15" s="99">
        <v>16</v>
      </c>
      <c r="F15" s="99">
        <v>12</v>
      </c>
      <c r="G15" s="99">
        <v>13</v>
      </c>
      <c r="H15" s="99">
        <v>20</v>
      </c>
      <c r="I15" s="99">
        <v>11</v>
      </c>
      <c r="J15" s="99">
        <v>1</v>
      </c>
      <c r="K15" s="99">
        <v>2</v>
      </c>
      <c r="L15" s="99">
        <v>5</v>
      </c>
      <c r="M15" s="99">
        <v>5</v>
      </c>
      <c r="N15" s="99">
        <v>8</v>
      </c>
      <c r="O15" s="100">
        <f t="shared" si="2"/>
        <v>116</v>
      </c>
      <c r="P15" s="139">
        <f>O15/O26*100</f>
        <v>2.8278888347147735</v>
      </c>
    </row>
    <row r="16" spans="1:16" s="79" customFormat="1" ht="18.75" customHeight="1">
      <c r="A16" s="147">
        <v>6</v>
      </c>
      <c r="B16" s="184" t="s">
        <v>76</v>
      </c>
      <c r="C16" s="185"/>
      <c r="D16" s="148">
        <v>0</v>
      </c>
      <c r="E16" s="148">
        <v>2</v>
      </c>
      <c r="F16" s="148">
        <v>2</v>
      </c>
      <c r="G16" s="148">
        <v>0</v>
      </c>
      <c r="H16" s="148">
        <v>0</v>
      </c>
      <c r="I16" s="148">
        <v>1</v>
      </c>
      <c r="J16" s="148">
        <v>0</v>
      </c>
      <c r="K16" s="148">
        <v>0</v>
      </c>
      <c r="L16" s="148">
        <v>0</v>
      </c>
      <c r="M16" s="148">
        <v>0</v>
      </c>
      <c r="N16" s="148">
        <v>2</v>
      </c>
      <c r="O16" s="149">
        <f t="shared" si="2"/>
        <v>7</v>
      </c>
      <c r="P16" s="150">
        <f>O16/O26*100</f>
        <v>0.17064846416382254</v>
      </c>
    </row>
    <row r="17" spans="1:16" s="79" customFormat="1" ht="18.75" customHeight="1">
      <c r="A17" s="98">
        <v>7</v>
      </c>
      <c r="B17" s="176" t="s">
        <v>77</v>
      </c>
      <c r="C17" s="177"/>
      <c r="D17" s="99">
        <v>150</v>
      </c>
      <c r="E17" s="99">
        <v>197</v>
      </c>
      <c r="F17" s="99">
        <v>141</v>
      </c>
      <c r="G17" s="99">
        <v>71</v>
      </c>
      <c r="H17" s="99">
        <v>204</v>
      </c>
      <c r="I17" s="99">
        <v>194</v>
      </c>
      <c r="J17" s="99">
        <v>112</v>
      </c>
      <c r="K17" s="99">
        <v>66</v>
      </c>
      <c r="L17" s="99">
        <v>194</v>
      </c>
      <c r="M17" s="99">
        <v>183</v>
      </c>
      <c r="N17" s="99">
        <v>180</v>
      </c>
      <c r="O17" s="100">
        <f t="shared" si="2"/>
        <v>1692</v>
      </c>
      <c r="P17" s="139">
        <f>O17/O26*100</f>
        <v>41.248171623598246</v>
      </c>
    </row>
    <row r="18" spans="1:16" s="77" customFormat="1" ht="18.75" customHeight="1">
      <c r="A18" s="147">
        <v>8</v>
      </c>
      <c r="B18" s="184" t="s">
        <v>78</v>
      </c>
      <c r="C18" s="185"/>
      <c r="D18" s="148">
        <v>6</v>
      </c>
      <c r="E18" s="148">
        <v>7</v>
      </c>
      <c r="F18" s="148">
        <v>3</v>
      </c>
      <c r="G18" s="148">
        <v>1</v>
      </c>
      <c r="H18" s="148">
        <v>4</v>
      </c>
      <c r="I18" s="148">
        <v>1</v>
      </c>
      <c r="J18" s="148">
        <v>2</v>
      </c>
      <c r="K18" s="148">
        <v>5</v>
      </c>
      <c r="L18" s="148">
        <v>4</v>
      </c>
      <c r="M18" s="148">
        <v>1</v>
      </c>
      <c r="N18" s="148">
        <v>7</v>
      </c>
      <c r="O18" s="149">
        <f t="shared" si="2"/>
        <v>41</v>
      </c>
      <c r="P18" s="150">
        <f>O18/O26*100</f>
        <v>0.999512432959532</v>
      </c>
    </row>
    <row r="19" spans="1:16" s="79" customFormat="1" ht="18.75" customHeight="1">
      <c r="A19" s="98">
        <v>9</v>
      </c>
      <c r="B19" s="186" t="s">
        <v>79</v>
      </c>
      <c r="C19" s="187"/>
      <c r="D19" s="99">
        <v>0</v>
      </c>
      <c r="E19" s="99">
        <v>0</v>
      </c>
      <c r="F19" s="99">
        <v>0</v>
      </c>
      <c r="G19" s="99">
        <v>1</v>
      </c>
      <c r="H19" s="99">
        <v>1</v>
      </c>
      <c r="I19" s="99">
        <v>0</v>
      </c>
      <c r="J19" s="99">
        <v>0</v>
      </c>
      <c r="K19" s="99">
        <v>0</v>
      </c>
      <c r="L19" s="99">
        <v>1</v>
      </c>
      <c r="M19" s="99">
        <v>0</v>
      </c>
      <c r="N19" s="99">
        <v>1</v>
      </c>
      <c r="O19" s="100">
        <f t="shared" si="2"/>
        <v>4</v>
      </c>
      <c r="P19" s="139">
        <f>O19/O26*100</f>
        <v>0.09751340809361286</v>
      </c>
    </row>
    <row r="20" spans="1:16" s="79" customFormat="1" ht="18.75" customHeight="1">
      <c r="A20" s="147">
        <v>10</v>
      </c>
      <c r="B20" s="151" t="s">
        <v>80</v>
      </c>
      <c r="C20" s="152"/>
      <c r="D20" s="148">
        <v>2</v>
      </c>
      <c r="E20" s="148">
        <v>3</v>
      </c>
      <c r="F20" s="148">
        <v>6</v>
      </c>
      <c r="G20" s="148">
        <v>1</v>
      </c>
      <c r="H20" s="148">
        <v>1</v>
      </c>
      <c r="I20" s="148">
        <v>3</v>
      </c>
      <c r="J20" s="148">
        <v>1</v>
      </c>
      <c r="K20" s="148">
        <v>2</v>
      </c>
      <c r="L20" s="148">
        <v>0</v>
      </c>
      <c r="M20" s="148">
        <v>2</v>
      </c>
      <c r="N20" s="148">
        <v>0</v>
      </c>
      <c r="O20" s="149">
        <f t="shared" si="2"/>
        <v>21</v>
      </c>
      <c r="P20" s="150">
        <f>O20/O22*100</f>
        <v>24.137931034482758</v>
      </c>
    </row>
    <row r="21" spans="1:16" s="79" customFormat="1" ht="18.75" customHeight="1">
      <c r="A21" s="98">
        <v>11</v>
      </c>
      <c r="B21" s="143" t="s">
        <v>81</v>
      </c>
      <c r="C21" s="144"/>
      <c r="D21" s="99">
        <v>61</v>
      </c>
      <c r="E21" s="99">
        <v>87</v>
      </c>
      <c r="F21" s="99">
        <v>76</v>
      </c>
      <c r="G21" s="99">
        <v>23</v>
      </c>
      <c r="H21" s="99">
        <v>134</v>
      </c>
      <c r="I21" s="99">
        <v>109</v>
      </c>
      <c r="J21" s="99">
        <v>39</v>
      </c>
      <c r="K21" s="99">
        <v>50</v>
      </c>
      <c r="L21" s="99">
        <v>92</v>
      </c>
      <c r="M21" s="99">
        <v>83</v>
      </c>
      <c r="N21" s="99">
        <v>77</v>
      </c>
      <c r="O21" s="100">
        <f t="shared" si="2"/>
        <v>831</v>
      </c>
      <c r="P21" s="139">
        <f>O21/O26*100</f>
        <v>20.258410531448074</v>
      </c>
    </row>
    <row r="22" spans="1:16" s="79" customFormat="1" ht="18.75" customHeight="1">
      <c r="A22" s="147">
        <v>12</v>
      </c>
      <c r="B22" s="151" t="s">
        <v>82</v>
      </c>
      <c r="C22" s="152"/>
      <c r="D22" s="148">
        <v>14</v>
      </c>
      <c r="E22" s="148">
        <v>12</v>
      </c>
      <c r="F22" s="148">
        <v>14</v>
      </c>
      <c r="G22" s="148">
        <v>2</v>
      </c>
      <c r="H22" s="148">
        <v>9</v>
      </c>
      <c r="I22" s="148">
        <v>13</v>
      </c>
      <c r="J22" s="148">
        <v>5</v>
      </c>
      <c r="K22" s="148">
        <v>4</v>
      </c>
      <c r="L22" s="148">
        <v>3</v>
      </c>
      <c r="M22" s="148">
        <v>7</v>
      </c>
      <c r="N22" s="148">
        <v>4</v>
      </c>
      <c r="O22" s="149">
        <f t="shared" si="2"/>
        <v>87</v>
      </c>
      <c r="P22" s="150">
        <f>O22/O26*100</f>
        <v>2.12091662603608</v>
      </c>
    </row>
    <row r="23" spans="1:16" s="79" customFormat="1" ht="18.75" customHeight="1">
      <c r="A23" s="98">
        <v>13</v>
      </c>
      <c r="B23" s="143" t="s">
        <v>59</v>
      </c>
      <c r="C23" s="144"/>
      <c r="D23" s="99">
        <v>30</v>
      </c>
      <c r="E23" s="99">
        <v>53</v>
      </c>
      <c r="F23" s="99">
        <v>44</v>
      </c>
      <c r="G23" s="99">
        <v>15</v>
      </c>
      <c r="H23" s="99">
        <v>58</v>
      </c>
      <c r="I23" s="99">
        <v>56</v>
      </c>
      <c r="J23" s="99">
        <v>10</v>
      </c>
      <c r="K23" s="99">
        <v>8</v>
      </c>
      <c r="L23" s="99">
        <v>34</v>
      </c>
      <c r="M23" s="99">
        <v>21</v>
      </c>
      <c r="N23" s="99">
        <v>17</v>
      </c>
      <c r="O23" s="100">
        <f t="shared" si="2"/>
        <v>346</v>
      </c>
      <c r="P23" s="139">
        <f>O23/O26*100</f>
        <v>8.434909800097513</v>
      </c>
    </row>
    <row r="24" spans="1:16" s="79" customFormat="1" ht="18.75" customHeight="1">
      <c r="A24" s="147">
        <v>14</v>
      </c>
      <c r="B24" s="188" t="s">
        <v>83</v>
      </c>
      <c r="C24" s="189"/>
      <c r="D24" s="148">
        <v>2</v>
      </c>
      <c r="E24" s="148">
        <v>1</v>
      </c>
      <c r="F24" s="148">
        <v>1</v>
      </c>
      <c r="G24" s="148">
        <v>0</v>
      </c>
      <c r="H24" s="148">
        <v>0</v>
      </c>
      <c r="I24" s="148">
        <v>2</v>
      </c>
      <c r="J24" s="148">
        <v>0</v>
      </c>
      <c r="K24" s="148">
        <v>0</v>
      </c>
      <c r="L24" s="148">
        <v>1</v>
      </c>
      <c r="M24" s="148">
        <v>0</v>
      </c>
      <c r="N24" s="148">
        <v>2</v>
      </c>
      <c r="O24" s="149">
        <f t="shared" si="2"/>
        <v>9</v>
      </c>
      <c r="P24" s="150">
        <f>O24/O26*100</f>
        <v>0.21940516821062897</v>
      </c>
    </row>
    <row r="25" spans="1:16" s="79" customFormat="1" ht="18.75" customHeight="1">
      <c r="A25" s="98">
        <v>15</v>
      </c>
      <c r="B25" s="190" t="s">
        <v>84</v>
      </c>
      <c r="C25" s="191"/>
      <c r="D25" s="99">
        <v>1</v>
      </c>
      <c r="E25" s="99">
        <v>0</v>
      </c>
      <c r="F25" s="99">
        <v>1</v>
      </c>
      <c r="G25" s="99">
        <v>0</v>
      </c>
      <c r="H25" s="99">
        <v>2</v>
      </c>
      <c r="I25" s="99">
        <v>3</v>
      </c>
      <c r="J25" s="99">
        <v>1</v>
      </c>
      <c r="K25" s="99">
        <v>0</v>
      </c>
      <c r="L25" s="99">
        <v>7</v>
      </c>
      <c r="M25" s="99">
        <v>3</v>
      </c>
      <c r="N25" s="99">
        <v>5</v>
      </c>
      <c r="O25" s="100">
        <f t="shared" si="2"/>
        <v>23</v>
      </c>
      <c r="P25" s="139">
        <f>O25/O26*100</f>
        <v>0.560702096538274</v>
      </c>
    </row>
    <row r="26" spans="1:18" s="77" customFormat="1" ht="22.5" customHeight="1" thickBot="1">
      <c r="A26" s="80"/>
      <c r="B26" s="153" t="s">
        <v>1</v>
      </c>
      <c r="C26" s="154"/>
      <c r="D26" s="155">
        <f>SUM(D11:D25)</f>
        <v>397</v>
      </c>
      <c r="E26" s="155">
        <f aca="true" t="shared" si="3" ref="E26:N26">SUM(E11:E25)</f>
        <v>489</v>
      </c>
      <c r="F26" s="155">
        <f t="shared" si="3"/>
        <v>379</v>
      </c>
      <c r="G26" s="155">
        <f t="shared" si="3"/>
        <v>172</v>
      </c>
      <c r="H26" s="155">
        <f t="shared" si="3"/>
        <v>531</v>
      </c>
      <c r="I26" s="155">
        <f t="shared" si="3"/>
        <v>480</v>
      </c>
      <c r="J26" s="155">
        <f t="shared" si="3"/>
        <v>249</v>
      </c>
      <c r="K26" s="155">
        <f t="shared" si="3"/>
        <v>198</v>
      </c>
      <c r="L26" s="155">
        <f t="shared" si="3"/>
        <v>450</v>
      </c>
      <c r="M26" s="155">
        <f t="shared" si="3"/>
        <v>389</v>
      </c>
      <c r="N26" s="155">
        <f t="shared" si="3"/>
        <v>368</v>
      </c>
      <c r="O26" s="155">
        <f t="shared" si="2"/>
        <v>4102</v>
      </c>
      <c r="P26" s="156">
        <f>O26/O7*100</f>
        <v>92.01435621354868</v>
      </c>
      <c r="Q26" s="81"/>
      <c r="R26" s="81"/>
    </row>
    <row r="27" spans="1:16" s="77" customFormat="1" ht="16.5" customHeight="1">
      <c r="A27" s="82"/>
      <c r="B27" s="105" t="s">
        <v>19</v>
      </c>
      <c r="C27" s="106"/>
      <c r="D27" s="132">
        <v>26</v>
      </c>
      <c r="E27" s="132">
        <v>29</v>
      </c>
      <c r="F27" s="132">
        <v>18</v>
      </c>
      <c r="G27" s="132">
        <v>12</v>
      </c>
      <c r="H27" s="132">
        <v>23</v>
      </c>
      <c r="I27" s="132">
        <v>29</v>
      </c>
      <c r="J27" s="132">
        <v>10</v>
      </c>
      <c r="K27" s="132">
        <v>8</v>
      </c>
      <c r="L27" s="132">
        <v>22</v>
      </c>
      <c r="M27" s="132">
        <v>23</v>
      </c>
      <c r="N27" s="132">
        <v>28</v>
      </c>
      <c r="O27" s="114">
        <f>SUM(D27:N27)</f>
        <v>228</v>
      </c>
      <c r="P27" s="140">
        <f>O27/O7*100</f>
        <v>5.114401076716016</v>
      </c>
    </row>
    <row r="28" spans="1:16" s="77" customFormat="1" ht="16.5" customHeight="1">
      <c r="A28" s="82"/>
      <c r="B28" s="75" t="s">
        <v>20</v>
      </c>
      <c r="C28" s="76"/>
      <c r="D28" s="133">
        <v>15</v>
      </c>
      <c r="E28" s="133">
        <v>31</v>
      </c>
      <c r="F28" s="133">
        <v>11</v>
      </c>
      <c r="G28" s="133">
        <v>2</v>
      </c>
      <c r="H28" s="133">
        <v>22</v>
      </c>
      <c r="I28" s="133">
        <v>17</v>
      </c>
      <c r="J28" s="133">
        <v>9</v>
      </c>
      <c r="K28" s="133">
        <v>3</v>
      </c>
      <c r="L28" s="133">
        <v>9</v>
      </c>
      <c r="M28" s="133">
        <v>3</v>
      </c>
      <c r="N28" s="133">
        <v>6</v>
      </c>
      <c r="O28" s="115">
        <f>SUM(D28:N28)</f>
        <v>128</v>
      </c>
      <c r="P28" s="141">
        <f>O28/O7*100</f>
        <v>2.871242709735307</v>
      </c>
    </row>
    <row r="29" spans="1:16" s="77" customFormat="1" ht="16.5" customHeight="1">
      <c r="A29" s="82"/>
      <c r="B29" s="75" t="s">
        <v>34</v>
      </c>
      <c r="C29" s="76"/>
      <c r="D29" s="133">
        <v>0</v>
      </c>
      <c r="E29" s="133"/>
      <c r="F29" s="133"/>
      <c r="G29" s="133"/>
      <c r="H29" s="133"/>
      <c r="I29" s="133">
        <v>0</v>
      </c>
      <c r="J29" s="133"/>
      <c r="K29" s="133"/>
      <c r="L29" s="133">
        <v>0</v>
      </c>
      <c r="M29" s="133"/>
      <c r="N29" s="133">
        <v>0</v>
      </c>
      <c r="O29" s="115">
        <f>SUM(D29:N29)</f>
        <v>0</v>
      </c>
      <c r="P29" s="141">
        <f>O29/O7*100</f>
        <v>0</v>
      </c>
    </row>
    <row r="30" spans="1:16" s="77" customFormat="1" ht="18.75" customHeight="1" thickBot="1">
      <c r="A30" s="82"/>
      <c r="B30" s="107" t="s">
        <v>9</v>
      </c>
      <c r="C30" s="108"/>
      <c r="D30" s="109">
        <f>SUM(D27:D29)</f>
        <v>41</v>
      </c>
      <c r="E30" s="109">
        <f aca="true" t="shared" si="4" ref="E30:O30">SUM(E27:E29)</f>
        <v>60</v>
      </c>
      <c r="F30" s="109">
        <f t="shared" si="4"/>
        <v>29</v>
      </c>
      <c r="G30" s="109">
        <f t="shared" si="4"/>
        <v>14</v>
      </c>
      <c r="H30" s="109">
        <f t="shared" si="4"/>
        <v>45</v>
      </c>
      <c r="I30" s="109">
        <f t="shared" si="4"/>
        <v>46</v>
      </c>
      <c r="J30" s="109">
        <f t="shared" si="4"/>
        <v>19</v>
      </c>
      <c r="K30" s="109">
        <f t="shared" si="4"/>
        <v>11</v>
      </c>
      <c r="L30" s="109">
        <f t="shared" si="4"/>
        <v>31</v>
      </c>
      <c r="M30" s="109">
        <f t="shared" si="4"/>
        <v>26</v>
      </c>
      <c r="N30" s="109">
        <f t="shared" si="4"/>
        <v>34</v>
      </c>
      <c r="O30" s="109">
        <f t="shared" si="4"/>
        <v>356</v>
      </c>
      <c r="P30" s="142">
        <f>O30/O7*100</f>
        <v>7.985643786451324</v>
      </c>
    </row>
    <row r="31" spans="1:16" s="83" customFormat="1" ht="22.5" customHeight="1" thickBot="1">
      <c r="A31" s="101"/>
      <c r="B31" s="110" t="s">
        <v>5</v>
      </c>
      <c r="C31" s="111"/>
      <c r="D31" s="112">
        <f>SUM(D26,D30)</f>
        <v>438</v>
      </c>
      <c r="E31" s="112">
        <f aca="true" t="shared" si="5" ref="E31:O31">E26+E30</f>
        <v>549</v>
      </c>
      <c r="F31" s="112">
        <f t="shared" si="5"/>
        <v>408</v>
      </c>
      <c r="G31" s="112">
        <f t="shared" si="5"/>
        <v>186</v>
      </c>
      <c r="H31" s="112">
        <f t="shared" si="5"/>
        <v>576</v>
      </c>
      <c r="I31" s="112">
        <f t="shared" si="5"/>
        <v>526</v>
      </c>
      <c r="J31" s="112">
        <f t="shared" si="5"/>
        <v>268</v>
      </c>
      <c r="K31" s="112">
        <f t="shared" si="5"/>
        <v>209</v>
      </c>
      <c r="L31" s="112">
        <f t="shared" si="5"/>
        <v>481</v>
      </c>
      <c r="M31" s="112">
        <f t="shared" si="5"/>
        <v>415</v>
      </c>
      <c r="N31" s="112">
        <f t="shared" si="5"/>
        <v>402</v>
      </c>
      <c r="O31" s="112">
        <f t="shared" si="5"/>
        <v>4458</v>
      </c>
      <c r="P31" s="113">
        <f>O31/O7*100</f>
        <v>100</v>
      </c>
    </row>
    <row r="32" spans="1:16" s="13" customFormat="1" ht="15.75">
      <c r="A32" s="23"/>
      <c r="B32" s="29"/>
      <c r="C32" s="14"/>
      <c r="D32" s="168" t="b">
        <f>EXACT(D31,D7)</f>
        <v>1</v>
      </c>
      <c r="E32" s="168" t="b">
        <f>EXACT(E31,E7)</f>
        <v>1</v>
      </c>
      <c r="F32" s="168" t="b">
        <f aca="true" t="shared" si="6" ref="F32:O32">EXACT(F31,F7)</f>
        <v>1</v>
      </c>
      <c r="G32" s="168" t="b">
        <f t="shared" si="6"/>
        <v>1</v>
      </c>
      <c r="H32" s="168" t="b">
        <f t="shared" si="6"/>
        <v>1</v>
      </c>
      <c r="I32" s="168" t="b">
        <f t="shared" si="6"/>
        <v>1</v>
      </c>
      <c r="J32" s="168" t="b">
        <f t="shared" si="6"/>
        <v>1</v>
      </c>
      <c r="K32" s="168" t="b">
        <f t="shared" si="6"/>
        <v>1</v>
      </c>
      <c r="L32" s="168" t="b">
        <f t="shared" si="6"/>
        <v>1</v>
      </c>
      <c r="M32" s="168" t="b">
        <f t="shared" si="6"/>
        <v>1</v>
      </c>
      <c r="N32" s="168" t="b">
        <f t="shared" si="6"/>
        <v>1</v>
      </c>
      <c r="O32" s="168" t="b">
        <f t="shared" si="6"/>
        <v>1</v>
      </c>
      <c r="P32" s="33"/>
    </row>
    <row r="33" spans="2:15" ht="12.75">
      <c r="B33" s="30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mergeCells count="14">
    <mergeCell ref="B24:C24"/>
    <mergeCell ref="B25:C25"/>
    <mergeCell ref="B16:C16"/>
    <mergeCell ref="B17:C17"/>
    <mergeCell ref="B18:C18"/>
    <mergeCell ref="B19:C19"/>
    <mergeCell ref="B15:C15"/>
    <mergeCell ref="B3:P3"/>
    <mergeCell ref="B4:B10"/>
    <mergeCell ref="A1:N1"/>
    <mergeCell ref="B12:C12"/>
    <mergeCell ref="B13:C13"/>
    <mergeCell ref="B14:C14"/>
    <mergeCell ref="B11:C11"/>
  </mergeCells>
  <printOptions/>
  <pageMargins left="0.33" right="0.29" top="0.65" bottom="0.62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3.421875" style="0" customWidth="1"/>
    <col min="2" max="2" width="17.28125" style="0" customWidth="1"/>
    <col min="3" max="3" width="16.7109375" style="0" customWidth="1"/>
    <col min="4" max="7" width="10.8515625" style="0" customWidth="1"/>
    <col min="8" max="8" width="12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23</v>
      </c>
      <c r="C4" s="202"/>
      <c r="D4" s="202" t="s">
        <v>73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>SUM(D6:D7)</f>
        <v>0</v>
      </c>
      <c r="E8" s="39">
        <f aca="true" t="shared" si="0" ref="E8:N8">E6+E7</f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6" t="s">
        <v>72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51</v>
      </c>
      <c r="J12" s="119" t="s">
        <v>50</v>
      </c>
      <c r="K12" s="119" t="s">
        <v>43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87">
        <v>1</v>
      </c>
      <c r="B14" s="206" t="s">
        <v>88</v>
      </c>
      <c r="C14" s="207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f aca="true" t="shared" si="2" ref="O14:O21">SUM(D14:N14)</f>
        <v>0</v>
      </c>
    </row>
    <row r="15" spans="1:15" s="77" customFormat="1" ht="18" customHeight="1">
      <c r="A15" s="87">
        <v>2</v>
      </c>
      <c r="B15" s="204" t="s">
        <v>89</v>
      </c>
      <c r="C15" s="205"/>
      <c r="D15" s="86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1</v>
      </c>
      <c r="L15" s="92">
        <v>0</v>
      </c>
      <c r="M15" s="92">
        <v>0</v>
      </c>
      <c r="N15" s="92">
        <v>0</v>
      </c>
      <c r="O15" s="87">
        <f t="shared" si="2"/>
        <v>1</v>
      </c>
    </row>
    <row r="16" spans="1:15" s="77" customFormat="1" ht="18" customHeight="1">
      <c r="A16" s="87">
        <v>3</v>
      </c>
      <c r="B16" s="206" t="s">
        <v>90</v>
      </c>
      <c r="C16" s="207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f t="shared" si="2"/>
        <v>0</v>
      </c>
    </row>
    <row r="17" spans="1:15" s="77" customFormat="1" ht="18" customHeight="1">
      <c r="A17" s="87">
        <v>4</v>
      </c>
      <c r="B17" s="204" t="s">
        <v>91</v>
      </c>
      <c r="C17" s="205"/>
      <c r="D17" s="86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0</v>
      </c>
      <c r="N17" s="92">
        <v>0</v>
      </c>
      <c r="O17" s="87">
        <f t="shared" si="2"/>
        <v>0</v>
      </c>
    </row>
    <row r="18" spans="1:15" s="77" customFormat="1" ht="18" customHeight="1">
      <c r="A18" s="87">
        <v>5</v>
      </c>
      <c r="B18" s="206" t="s">
        <v>92</v>
      </c>
      <c r="C18" s="207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2"/>
        <v>0</v>
      </c>
    </row>
    <row r="19" spans="1:15" s="77" customFormat="1" ht="18" customHeight="1">
      <c r="A19" s="87">
        <v>6</v>
      </c>
      <c r="B19" s="194" t="s">
        <v>93</v>
      </c>
      <c r="C19" s="195"/>
      <c r="D19" s="8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0</v>
      </c>
      <c r="N19" s="92">
        <v>0</v>
      </c>
      <c r="O19" s="87">
        <f t="shared" si="2"/>
        <v>0</v>
      </c>
    </row>
    <row r="20" spans="1:15" s="77" customFormat="1" ht="18" customHeight="1">
      <c r="A20" s="87">
        <v>7</v>
      </c>
      <c r="B20" s="192" t="s">
        <v>94</v>
      </c>
      <c r="C20" s="195"/>
      <c r="D20" s="86">
        <v>0</v>
      </c>
      <c r="E20" s="86">
        <v>0</v>
      </c>
      <c r="F20" s="86">
        <v>1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2"/>
        <v>1</v>
      </c>
    </row>
    <row r="21" spans="1:15" s="77" customFormat="1" ht="18" customHeight="1">
      <c r="A21" s="87">
        <v>8</v>
      </c>
      <c r="B21" s="194" t="s">
        <v>95</v>
      </c>
      <c r="C21" s="195"/>
      <c r="D21" s="86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86">
        <v>0</v>
      </c>
      <c r="L21" s="92">
        <v>0</v>
      </c>
      <c r="M21" s="92">
        <v>0</v>
      </c>
      <c r="N21" s="92">
        <v>0</v>
      </c>
      <c r="O21" s="92">
        <f t="shared" si="2"/>
        <v>0</v>
      </c>
    </row>
    <row r="22" spans="1:15" s="77" customFormat="1" ht="18" customHeight="1">
      <c r="A22" s="87">
        <v>9</v>
      </c>
      <c r="B22" s="192" t="s">
        <v>96</v>
      </c>
      <c r="C22" s="195"/>
      <c r="D22" s="86">
        <v>0</v>
      </c>
      <c r="E22" s="86">
        <v>1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aca="true" t="shared" si="3" ref="O22:O31">SUM(D22:N22)</f>
        <v>1</v>
      </c>
    </row>
    <row r="23" spans="1:15" s="77" customFormat="1" ht="18" customHeight="1">
      <c r="A23" s="87">
        <v>10</v>
      </c>
      <c r="B23" s="194"/>
      <c r="C23" s="193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87">
        <f t="shared" si="3"/>
        <v>0</v>
      </c>
    </row>
    <row r="24" spans="1:15" s="77" customFormat="1" ht="18" customHeight="1">
      <c r="A24" s="87">
        <v>11</v>
      </c>
      <c r="B24" s="192"/>
      <c r="C24" s="193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>
        <f t="shared" si="3"/>
        <v>0</v>
      </c>
    </row>
    <row r="25" spans="1:15" s="77" customFormat="1" ht="18" customHeight="1">
      <c r="A25" s="87">
        <v>12</v>
      </c>
      <c r="B25" s="194"/>
      <c r="C25" s="193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>
        <f t="shared" si="3"/>
        <v>0</v>
      </c>
    </row>
    <row r="26" spans="1:15" s="77" customFormat="1" ht="18" customHeight="1">
      <c r="A26" s="87">
        <v>13</v>
      </c>
      <c r="B26" s="192"/>
      <c r="C26" s="193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>
        <f t="shared" si="3"/>
        <v>0</v>
      </c>
    </row>
    <row r="27" spans="1:15" s="77" customFormat="1" ht="18" customHeight="1">
      <c r="A27" s="87">
        <v>14</v>
      </c>
      <c r="B27" s="194"/>
      <c r="C27" s="193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87">
        <f t="shared" si="3"/>
        <v>0</v>
      </c>
    </row>
    <row r="28" spans="1:15" s="77" customFormat="1" ht="18" customHeight="1">
      <c r="A28" s="87">
        <v>15</v>
      </c>
      <c r="B28" s="192"/>
      <c r="C28" s="19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>
        <f t="shared" si="3"/>
        <v>0</v>
      </c>
    </row>
    <row r="29" spans="1:15" s="77" customFormat="1" ht="18" customHeight="1">
      <c r="A29" s="87">
        <v>16</v>
      </c>
      <c r="B29" s="194"/>
      <c r="C29" s="19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f t="shared" si="3"/>
        <v>0</v>
      </c>
    </row>
    <row r="30" spans="1:15" s="77" customFormat="1" ht="18" customHeight="1">
      <c r="A30" s="87">
        <v>17</v>
      </c>
      <c r="B30" s="192"/>
      <c r="C30" s="19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>
        <f t="shared" si="3"/>
        <v>0</v>
      </c>
    </row>
    <row r="31" spans="1:15" s="77" customFormat="1" ht="18" customHeight="1">
      <c r="A31" s="87">
        <v>18</v>
      </c>
      <c r="B31" s="194"/>
      <c r="C31" s="193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>
        <f t="shared" si="3"/>
        <v>0</v>
      </c>
    </row>
    <row r="32" spans="2:15" s="77" customFormat="1" ht="18" customHeight="1">
      <c r="B32" s="88" t="s">
        <v>18</v>
      </c>
      <c r="C32" s="88"/>
      <c r="D32" s="88">
        <f>SUM(D14:D31)</f>
        <v>0</v>
      </c>
      <c r="E32" s="88">
        <f aca="true" t="shared" si="4" ref="E32:O32">SUM(E14:E31)</f>
        <v>1</v>
      </c>
      <c r="F32" s="88">
        <f t="shared" si="4"/>
        <v>1</v>
      </c>
      <c r="G32" s="88">
        <f t="shared" si="4"/>
        <v>0</v>
      </c>
      <c r="H32" s="88">
        <f t="shared" si="4"/>
        <v>0</v>
      </c>
      <c r="I32" s="88">
        <f t="shared" si="4"/>
        <v>0</v>
      </c>
      <c r="J32" s="88">
        <f t="shared" si="4"/>
        <v>0</v>
      </c>
      <c r="K32" s="88">
        <f t="shared" si="4"/>
        <v>1</v>
      </c>
      <c r="L32" s="88">
        <f t="shared" si="4"/>
        <v>0</v>
      </c>
      <c r="M32" s="88">
        <f t="shared" si="4"/>
        <v>0</v>
      </c>
      <c r="N32" s="88">
        <f t="shared" si="4"/>
        <v>0</v>
      </c>
      <c r="O32" s="88">
        <f t="shared" si="4"/>
        <v>3</v>
      </c>
    </row>
    <row r="33" spans="2:15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ht="21" customHeight="1">
      <c r="O35" s="69"/>
    </row>
  </sheetData>
  <sheetProtection/>
  <mergeCells count="23">
    <mergeCell ref="B17:C17"/>
    <mergeCell ref="B19:C19"/>
    <mergeCell ref="B14:C14"/>
    <mergeCell ref="B16:C16"/>
    <mergeCell ref="B18:C18"/>
    <mergeCell ref="B20:C20"/>
    <mergeCell ref="B22:C22"/>
    <mergeCell ref="B21:C21"/>
    <mergeCell ref="B1:O1"/>
    <mergeCell ref="B33:C33"/>
    <mergeCell ref="B3:O3"/>
    <mergeCell ref="B4:C4"/>
    <mergeCell ref="D4:O4"/>
    <mergeCell ref="B15:C15"/>
    <mergeCell ref="B31:C31"/>
    <mergeCell ref="B27:C27"/>
    <mergeCell ref="B28:C28"/>
    <mergeCell ref="B29:C29"/>
    <mergeCell ref="B30:C30"/>
    <mergeCell ref="B23:C23"/>
    <mergeCell ref="B24:C24"/>
    <mergeCell ref="B25:C25"/>
    <mergeCell ref="B26:C2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="95" zoomScaleNormal="95" zoomScalePageLayoutView="0" workbookViewId="0" topLeftCell="B4">
      <selection activeCell="F32" sqref="F32"/>
    </sheetView>
  </sheetViews>
  <sheetFormatPr defaultColWidth="9.140625" defaultRowHeight="12.75"/>
  <cols>
    <col min="1" max="2" width="3.28125" style="0" customWidth="1"/>
    <col min="3" max="3" width="17.28125" style="0" customWidth="1"/>
    <col min="4" max="4" width="16.7109375" style="0" customWidth="1"/>
    <col min="5" max="8" width="10.8515625" style="0" customWidth="1"/>
    <col min="9" max="9" width="11.57421875" style="0" customWidth="1"/>
    <col min="10" max="16" width="10.8515625" style="0" customWidth="1"/>
  </cols>
  <sheetData>
    <row r="1" spans="3:16" s="93" customFormat="1" ht="18">
      <c r="C1" s="172" t="s">
        <v>35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3:16" s="96" customFormat="1" ht="18.75" thickBo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3:16" ht="29.25" customHeight="1" thickBot="1" thickTop="1">
      <c r="C3" s="198" t="s">
        <v>62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3:16" s="118" customFormat="1" ht="29.25" customHeight="1" thickBot="1" thickTop="1">
      <c r="C4" s="201" t="s">
        <v>24</v>
      </c>
      <c r="D4" s="202"/>
      <c r="E4" s="202" t="s">
        <v>74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4:16" ht="13.5" thickTop="1">
      <c r="D5" s="11"/>
      <c r="E5" s="11"/>
      <c r="F5" s="11"/>
      <c r="G5" s="10"/>
      <c r="H5" s="10"/>
      <c r="I5" s="10"/>
      <c r="J5" s="10"/>
      <c r="K5" s="11"/>
      <c r="L5" s="11"/>
      <c r="M5" s="11"/>
      <c r="N5" s="11"/>
      <c r="O5" s="11"/>
      <c r="P5" s="11"/>
    </row>
    <row r="6" spans="4:16" ht="12.75">
      <c r="D6" s="1" t="s">
        <v>6</v>
      </c>
      <c r="E6" s="1">
        <v>344</v>
      </c>
      <c r="F6" s="1">
        <v>351</v>
      </c>
      <c r="G6" s="9">
        <v>240</v>
      </c>
      <c r="H6" s="9">
        <v>176</v>
      </c>
      <c r="I6" s="9">
        <v>404</v>
      </c>
      <c r="J6" s="9">
        <v>372</v>
      </c>
      <c r="K6" s="9">
        <v>202</v>
      </c>
      <c r="L6" s="9">
        <v>193</v>
      </c>
      <c r="M6" s="9">
        <v>386</v>
      </c>
      <c r="N6" s="9">
        <v>356</v>
      </c>
      <c r="O6" s="9">
        <v>292</v>
      </c>
      <c r="P6" s="41">
        <v>3316</v>
      </c>
    </row>
    <row r="7" spans="4:16" ht="12.75">
      <c r="D7" s="1" t="s">
        <v>7</v>
      </c>
      <c r="E7" s="1">
        <v>368</v>
      </c>
      <c r="F7" s="1">
        <v>401</v>
      </c>
      <c r="G7" s="1">
        <v>259</v>
      </c>
      <c r="H7" s="1">
        <v>168</v>
      </c>
      <c r="I7" s="1">
        <v>380</v>
      </c>
      <c r="J7" s="1">
        <v>375</v>
      </c>
      <c r="K7" s="1">
        <v>216</v>
      </c>
      <c r="L7" s="1">
        <v>180</v>
      </c>
      <c r="M7" s="1">
        <v>398</v>
      </c>
      <c r="N7" s="1">
        <v>316</v>
      </c>
      <c r="O7" s="1">
        <v>286</v>
      </c>
      <c r="P7" s="41">
        <v>3347</v>
      </c>
    </row>
    <row r="8" spans="4:16" ht="12.75">
      <c r="D8" s="24" t="s">
        <v>2</v>
      </c>
      <c r="E8" s="39">
        <f aca="true" t="shared" si="0" ref="E8:O8">E6+E7</f>
        <v>712</v>
      </c>
      <c r="F8" s="39">
        <f t="shared" si="0"/>
        <v>752</v>
      </c>
      <c r="G8" s="39">
        <f t="shared" si="0"/>
        <v>499</v>
      </c>
      <c r="H8" s="39">
        <f t="shared" si="0"/>
        <v>344</v>
      </c>
      <c r="I8" s="39">
        <f t="shared" si="0"/>
        <v>784</v>
      </c>
      <c r="J8" s="39">
        <f t="shared" si="0"/>
        <v>747</v>
      </c>
      <c r="K8" s="39">
        <f t="shared" si="0"/>
        <v>418</v>
      </c>
      <c r="L8" s="39">
        <f t="shared" si="0"/>
        <v>373</v>
      </c>
      <c r="M8" s="39">
        <f t="shared" si="0"/>
        <v>784</v>
      </c>
      <c r="N8" s="39">
        <f t="shared" si="0"/>
        <v>672</v>
      </c>
      <c r="O8" s="39">
        <f t="shared" si="0"/>
        <v>578</v>
      </c>
      <c r="P8" s="39">
        <f>SUM(E8:O8)</f>
        <v>6663</v>
      </c>
    </row>
    <row r="9" spans="4:16" ht="12.75">
      <c r="D9" s="6" t="s">
        <v>72</v>
      </c>
      <c r="E9" s="73">
        <v>513</v>
      </c>
      <c r="F9" s="73">
        <v>616</v>
      </c>
      <c r="G9" s="73">
        <v>413</v>
      </c>
      <c r="H9" s="73">
        <v>198</v>
      </c>
      <c r="I9" s="73">
        <v>604</v>
      </c>
      <c r="J9" s="73">
        <v>558</v>
      </c>
      <c r="K9" s="73">
        <v>280</v>
      </c>
      <c r="L9" s="73">
        <v>260</v>
      </c>
      <c r="M9" s="73">
        <v>556</v>
      </c>
      <c r="N9" s="73">
        <v>439</v>
      </c>
      <c r="O9" s="73">
        <v>450</v>
      </c>
      <c r="P9" s="2">
        <f>SUM(E9:O9)</f>
        <v>4887</v>
      </c>
    </row>
    <row r="10" spans="4:16" ht="12.75">
      <c r="D10" s="1" t="s">
        <v>4</v>
      </c>
      <c r="E10" s="5">
        <f aca="true" t="shared" si="1" ref="E10:P10">E9/E8</f>
        <v>0.7205056179775281</v>
      </c>
      <c r="F10" s="5">
        <f t="shared" si="1"/>
        <v>0.8191489361702128</v>
      </c>
      <c r="G10" s="5">
        <f t="shared" si="1"/>
        <v>0.8276553106212425</v>
      </c>
      <c r="H10" s="5">
        <f t="shared" si="1"/>
        <v>0.5755813953488372</v>
      </c>
      <c r="I10" s="5">
        <f t="shared" si="1"/>
        <v>0.7704081632653061</v>
      </c>
      <c r="J10" s="5">
        <f t="shared" si="1"/>
        <v>0.7469879518072289</v>
      </c>
      <c r="K10" s="5">
        <f t="shared" si="1"/>
        <v>0.6698564593301436</v>
      </c>
      <c r="L10" s="5">
        <f t="shared" si="1"/>
        <v>0.6970509383378016</v>
      </c>
      <c r="M10" s="5">
        <f t="shared" si="1"/>
        <v>0.7091836734693877</v>
      </c>
      <c r="N10" s="5">
        <f t="shared" si="1"/>
        <v>0.6532738095238095</v>
      </c>
      <c r="O10" s="5">
        <f t="shared" si="1"/>
        <v>0.7785467128027682</v>
      </c>
      <c r="P10" s="8">
        <f t="shared" si="1"/>
        <v>0.7334533993696533</v>
      </c>
    </row>
    <row r="11" spans="4:16" ht="12.75">
      <c r="D11" s="27"/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44</v>
      </c>
      <c r="N11" s="15" t="s">
        <v>46</v>
      </c>
      <c r="O11" s="15" t="s">
        <v>48</v>
      </c>
      <c r="P11" s="19"/>
    </row>
    <row r="12" spans="4:16" ht="12.75">
      <c r="D12" s="28"/>
      <c r="E12" s="119" t="s">
        <v>36</v>
      </c>
      <c r="F12" s="120" t="s">
        <v>37</v>
      </c>
      <c r="G12" s="119" t="s">
        <v>38</v>
      </c>
      <c r="H12" s="119" t="s">
        <v>39</v>
      </c>
      <c r="I12" s="120" t="s">
        <v>40</v>
      </c>
      <c r="J12" s="120" t="s">
        <v>41</v>
      </c>
      <c r="K12" s="119" t="s">
        <v>50</v>
      </c>
      <c r="L12" s="121" t="s">
        <v>43</v>
      </c>
      <c r="M12" s="121" t="s">
        <v>45</v>
      </c>
      <c r="N12" s="121" t="s">
        <v>47</v>
      </c>
      <c r="O12" s="121" t="s">
        <v>49</v>
      </c>
      <c r="P12" s="15" t="s">
        <v>0</v>
      </c>
    </row>
    <row r="13" spans="5:16" ht="18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</row>
    <row r="14" spans="1:16" s="77" customFormat="1" ht="18" customHeight="1">
      <c r="A14" s="87">
        <v>1</v>
      </c>
      <c r="B14" s="126">
        <v>1</v>
      </c>
      <c r="C14" s="192" t="s">
        <v>97</v>
      </c>
      <c r="D14" s="193"/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1</v>
      </c>
      <c r="N14" s="86">
        <v>0</v>
      </c>
      <c r="O14" s="86">
        <v>0</v>
      </c>
      <c r="P14" s="86">
        <f>SUM(E14:L14)</f>
        <v>0</v>
      </c>
    </row>
    <row r="15" spans="1:16" s="77" customFormat="1" ht="18" customHeight="1">
      <c r="A15" s="87">
        <v>2</v>
      </c>
      <c r="B15" s="126">
        <v>2</v>
      </c>
      <c r="C15" s="194" t="s">
        <v>98</v>
      </c>
      <c r="D15" s="193"/>
      <c r="E15" s="86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86">
        <v>0</v>
      </c>
      <c r="M15" s="92">
        <v>0</v>
      </c>
      <c r="N15" s="92">
        <v>0</v>
      </c>
      <c r="O15" s="92">
        <v>0</v>
      </c>
      <c r="P15" s="87">
        <f>SUM(E15:O15)</f>
        <v>0</v>
      </c>
    </row>
    <row r="16" spans="1:16" s="77" customFormat="1" ht="18" customHeight="1">
      <c r="A16" s="87">
        <v>3</v>
      </c>
      <c r="B16" s="126">
        <v>3</v>
      </c>
      <c r="C16" s="192" t="s">
        <v>99</v>
      </c>
      <c r="D16" s="193"/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f>SUM(E16:O16)</f>
        <v>0</v>
      </c>
    </row>
    <row r="17" spans="1:16" s="77" customFormat="1" ht="18" customHeight="1">
      <c r="A17" s="87">
        <v>4</v>
      </c>
      <c r="B17" s="126">
        <v>4</v>
      </c>
      <c r="C17" s="194" t="s">
        <v>66</v>
      </c>
      <c r="D17" s="193"/>
      <c r="E17" s="86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86">
        <v>0</v>
      </c>
      <c r="M17" s="92">
        <v>0</v>
      </c>
      <c r="N17" s="92">
        <v>0</v>
      </c>
      <c r="O17" s="92">
        <v>0</v>
      </c>
      <c r="P17" s="87">
        <f aca="true" t="shared" si="2" ref="P17:P32">SUM(E17:O17)</f>
        <v>0</v>
      </c>
    </row>
    <row r="18" spans="1:16" s="77" customFormat="1" ht="29.25" customHeight="1">
      <c r="A18" s="87">
        <v>5</v>
      </c>
      <c r="B18" s="126">
        <v>5</v>
      </c>
      <c r="C18" s="208" t="s">
        <v>100</v>
      </c>
      <c r="D18" s="209"/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f t="shared" si="2"/>
        <v>0</v>
      </c>
    </row>
    <row r="19" spans="1:16" s="77" customFormat="1" ht="18" customHeight="1">
      <c r="A19" s="87">
        <v>6</v>
      </c>
      <c r="B19" s="126">
        <v>6</v>
      </c>
      <c r="C19" s="194" t="s">
        <v>101</v>
      </c>
      <c r="D19" s="193"/>
      <c r="E19" s="86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86">
        <v>0</v>
      </c>
      <c r="M19" s="92">
        <v>0</v>
      </c>
      <c r="N19" s="92">
        <v>0</v>
      </c>
      <c r="O19" s="92">
        <v>0</v>
      </c>
      <c r="P19" s="87">
        <f t="shared" si="2"/>
        <v>0</v>
      </c>
    </row>
    <row r="20" spans="1:16" s="77" customFormat="1" ht="18" customHeight="1">
      <c r="A20" s="87">
        <v>7</v>
      </c>
      <c r="B20" s="126">
        <v>7</v>
      </c>
      <c r="C20" s="192" t="s">
        <v>102</v>
      </c>
      <c r="D20" s="193"/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f t="shared" si="2"/>
        <v>0</v>
      </c>
    </row>
    <row r="21" spans="1:16" s="77" customFormat="1" ht="18" customHeight="1">
      <c r="A21" s="87">
        <v>8</v>
      </c>
      <c r="B21" s="126">
        <v>8</v>
      </c>
      <c r="C21" s="194" t="s">
        <v>103</v>
      </c>
      <c r="D21" s="193"/>
      <c r="E21" s="86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86">
        <v>0</v>
      </c>
      <c r="M21" s="92">
        <v>0</v>
      </c>
      <c r="N21" s="92">
        <v>0</v>
      </c>
      <c r="O21" s="92">
        <v>0</v>
      </c>
      <c r="P21" s="92">
        <f t="shared" si="2"/>
        <v>0</v>
      </c>
    </row>
    <row r="22" spans="1:16" s="77" customFormat="1" ht="18" customHeight="1">
      <c r="A22" s="87">
        <v>9</v>
      </c>
      <c r="B22" s="126">
        <v>9</v>
      </c>
      <c r="C22" s="192" t="s">
        <v>104</v>
      </c>
      <c r="D22" s="193"/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f t="shared" si="2"/>
        <v>0</v>
      </c>
    </row>
    <row r="23" spans="1:16" s="77" customFormat="1" ht="18" customHeight="1">
      <c r="A23" s="87">
        <v>10</v>
      </c>
      <c r="B23" s="126">
        <v>10</v>
      </c>
      <c r="C23" s="194" t="s">
        <v>105</v>
      </c>
      <c r="D23" s="193"/>
      <c r="E23" s="86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86">
        <v>0</v>
      </c>
      <c r="M23" s="92">
        <v>0</v>
      </c>
      <c r="N23" s="92">
        <v>0</v>
      </c>
      <c r="O23" s="92">
        <v>0</v>
      </c>
      <c r="P23" s="87">
        <f t="shared" si="2"/>
        <v>0</v>
      </c>
    </row>
    <row r="24" spans="1:16" s="77" customFormat="1" ht="18" customHeight="1">
      <c r="A24" s="87">
        <v>11</v>
      </c>
      <c r="B24" s="126">
        <v>11</v>
      </c>
      <c r="C24" s="192" t="s">
        <v>106</v>
      </c>
      <c r="D24" s="193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f t="shared" si="2"/>
        <v>0</v>
      </c>
    </row>
    <row r="25" spans="1:16" s="77" customFormat="1" ht="18" customHeight="1">
      <c r="A25" s="87">
        <v>12</v>
      </c>
      <c r="B25" s="126">
        <v>12</v>
      </c>
      <c r="C25" s="194" t="s">
        <v>107</v>
      </c>
      <c r="D25" s="193"/>
      <c r="E25" s="86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86">
        <v>0</v>
      </c>
      <c r="M25" s="92">
        <v>0</v>
      </c>
      <c r="N25" s="92">
        <v>0</v>
      </c>
      <c r="O25" s="92">
        <v>0</v>
      </c>
      <c r="P25" s="92">
        <f t="shared" si="2"/>
        <v>0</v>
      </c>
    </row>
    <row r="26" spans="1:16" s="77" customFormat="1" ht="18" customHeight="1">
      <c r="A26" s="87">
        <v>13</v>
      </c>
      <c r="B26" s="126">
        <v>13</v>
      </c>
      <c r="C26" s="192" t="s">
        <v>108</v>
      </c>
      <c r="D26" s="193"/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f t="shared" si="2"/>
        <v>0</v>
      </c>
    </row>
    <row r="27" spans="1:16" s="77" customFormat="1" ht="18" customHeight="1">
      <c r="A27" s="87">
        <v>14</v>
      </c>
      <c r="B27" s="126">
        <v>14</v>
      </c>
      <c r="C27" s="194" t="s">
        <v>109</v>
      </c>
      <c r="D27" s="193"/>
      <c r="E27" s="86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86">
        <v>0</v>
      </c>
      <c r="M27" s="92">
        <v>1</v>
      </c>
      <c r="N27" s="92">
        <v>0</v>
      </c>
      <c r="O27" s="92">
        <v>0</v>
      </c>
      <c r="P27" s="87">
        <f t="shared" si="2"/>
        <v>1</v>
      </c>
    </row>
    <row r="28" spans="1:16" s="77" customFormat="1" ht="18" customHeight="1">
      <c r="A28" s="87">
        <v>15</v>
      </c>
      <c r="B28" s="126">
        <v>15</v>
      </c>
      <c r="C28" s="192" t="s">
        <v>110</v>
      </c>
      <c r="D28" s="193"/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f t="shared" si="2"/>
        <v>0</v>
      </c>
    </row>
    <row r="29" spans="1:16" s="77" customFormat="1" ht="18" customHeight="1">
      <c r="A29" s="87">
        <v>16</v>
      </c>
      <c r="B29" s="126">
        <v>16</v>
      </c>
      <c r="C29" s="194" t="s">
        <v>111</v>
      </c>
      <c r="D29" s="193"/>
      <c r="E29" s="86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86">
        <v>0</v>
      </c>
      <c r="M29" s="92">
        <v>0</v>
      </c>
      <c r="N29" s="92">
        <v>0</v>
      </c>
      <c r="O29" s="92">
        <v>0</v>
      </c>
      <c r="P29" s="92">
        <f t="shared" si="2"/>
        <v>0</v>
      </c>
    </row>
    <row r="30" spans="1:16" s="77" customFormat="1" ht="18" customHeight="1">
      <c r="A30" s="87">
        <v>17</v>
      </c>
      <c r="B30" s="126">
        <v>17</v>
      </c>
      <c r="C30" s="192" t="s">
        <v>112</v>
      </c>
      <c r="D30" s="193"/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f t="shared" si="2"/>
        <v>0</v>
      </c>
    </row>
    <row r="31" spans="1:16" s="77" customFormat="1" ht="18" customHeight="1">
      <c r="A31" s="160"/>
      <c r="B31" s="160">
        <v>18</v>
      </c>
      <c r="C31" s="146" t="s">
        <v>113</v>
      </c>
      <c r="D31" s="145"/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f t="shared" si="2"/>
        <v>0</v>
      </c>
    </row>
    <row r="32" spans="3:16" s="77" customFormat="1" ht="18" customHeight="1">
      <c r="C32" s="88" t="s">
        <v>18</v>
      </c>
      <c r="D32" s="88"/>
      <c r="E32" s="88">
        <f>SUM(E14:E31)</f>
        <v>0</v>
      </c>
      <c r="F32" s="88">
        <f aca="true" t="shared" si="3" ref="F32:O32">SUM(F14:F31)</f>
        <v>0</v>
      </c>
      <c r="G32" s="88">
        <f t="shared" si="3"/>
        <v>0</v>
      </c>
      <c r="H32" s="88">
        <f t="shared" si="3"/>
        <v>0</v>
      </c>
      <c r="I32" s="88">
        <f t="shared" si="3"/>
        <v>0</v>
      </c>
      <c r="J32" s="88">
        <f t="shared" si="3"/>
        <v>0</v>
      </c>
      <c r="K32" s="88">
        <f t="shared" si="3"/>
        <v>0</v>
      </c>
      <c r="L32" s="88">
        <f t="shared" si="3"/>
        <v>0</v>
      </c>
      <c r="M32" s="88">
        <f t="shared" si="3"/>
        <v>2</v>
      </c>
      <c r="N32" s="88">
        <f t="shared" si="3"/>
        <v>0</v>
      </c>
      <c r="O32" s="88">
        <f t="shared" si="3"/>
        <v>0</v>
      </c>
      <c r="P32" s="88">
        <f t="shared" si="2"/>
        <v>2</v>
      </c>
    </row>
    <row r="33" spans="3:16" ht="18" customHeight="1">
      <c r="C33" s="196" t="s">
        <v>21</v>
      </c>
      <c r="D33" s="19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3:16" ht="16.5" customHeight="1">
      <c r="C34" s="72" t="s">
        <v>22</v>
      </c>
      <c r="D34" s="7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ht="21" customHeight="1">
      <c r="P35" s="69"/>
    </row>
  </sheetData>
  <sheetProtection/>
  <mergeCells count="22">
    <mergeCell ref="C25:D25"/>
    <mergeCell ref="C26:D26"/>
    <mergeCell ref="C27:D27"/>
    <mergeCell ref="C28:D28"/>
    <mergeCell ref="C29:D29"/>
    <mergeCell ref="C30:D30"/>
    <mergeCell ref="C18:D18"/>
    <mergeCell ref="C20:D20"/>
    <mergeCell ref="C22:D22"/>
    <mergeCell ref="C21:D21"/>
    <mergeCell ref="C23:D23"/>
    <mergeCell ref="C24:D24"/>
    <mergeCell ref="C1:P1"/>
    <mergeCell ref="C33:D33"/>
    <mergeCell ref="C3:P3"/>
    <mergeCell ref="C4:D4"/>
    <mergeCell ref="E4:P4"/>
    <mergeCell ref="C15:D15"/>
    <mergeCell ref="C17:D17"/>
    <mergeCell ref="C19:D19"/>
    <mergeCell ref="C14:D14"/>
    <mergeCell ref="C16:D1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="95" zoomScaleNormal="95" zoomScalePageLayoutView="0" workbookViewId="0" topLeftCell="B1">
      <selection activeCell="F32" sqref="F32"/>
    </sheetView>
  </sheetViews>
  <sheetFormatPr defaultColWidth="9.140625" defaultRowHeight="12.75"/>
  <cols>
    <col min="1" max="2" width="3.421875" style="0" customWidth="1"/>
    <col min="3" max="3" width="17.28125" style="0" customWidth="1"/>
    <col min="4" max="4" width="16.7109375" style="0" customWidth="1"/>
    <col min="5" max="8" width="10.8515625" style="0" customWidth="1"/>
    <col min="9" max="9" width="11.7109375" style="0" customWidth="1"/>
    <col min="10" max="16" width="10.8515625" style="0" customWidth="1"/>
  </cols>
  <sheetData>
    <row r="1" spans="3:16" s="93" customFormat="1" ht="18">
      <c r="C1" s="172" t="s">
        <v>35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3:16" s="96" customFormat="1" ht="18.75" thickBo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3:16" ht="29.25" customHeight="1" thickBot="1" thickTop="1">
      <c r="C3" s="198" t="s">
        <v>62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3:16" ht="29.25" customHeight="1" thickBot="1" thickTop="1">
      <c r="C4" s="201" t="s">
        <v>25</v>
      </c>
      <c r="D4" s="202"/>
      <c r="E4" s="202" t="s">
        <v>60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4:16" ht="13.5" thickTop="1">
      <c r="D5" s="11"/>
      <c r="E5" s="11"/>
      <c r="F5" s="11"/>
      <c r="G5" s="10"/>
      <c r="H5" s="10"/>
      <c r="I5" s="10"/>
      <c r="J5" s="10"/>
      <c r="K5" s="11"/>
      <c r="L5" s="11"/>
      <c r="M5" s="11"/>
      <c r="N5" s="11"/>
      <c r="O5" s="11"/>
      <c r="P5" s="11"/>
    </row>
    <row r="6" spans="4:16" ht="12.75">
      <c r="D6" s="1" t="s">
        <v>6</v>
      </c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41"/>
    </row>
    <row r="7" spans="4:16" ht="12.75">
      <c r="D7" s="1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1"/>
    </row>
    <row r="8" spans="4:16" ht="12.75">
      <c r="D8" s="24" t="s">
        <v>2</v>
      </c>
      <c r="E8" s="39">
        <f aca="true" t="shared" si="0" ref="E8:O8">E6+E7</f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>SUM(E8:O8)</f>
        <v>0</v>
      </c>
    </row>
    <row r="9" spans="4:16" ht="12.75">
      <c r="D9" s="6" t="s">
        <v>72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">
        <f>SUM(E9:O9)</f>
        <v>0</v>
      </c>
    </row>
    <row r="10" spans="4:16" ht="12.75">
      <c r="D10" s="1" t="s">
        <v>4</v>
      </c>
      <c r="E10" s="5" t="e">
        <f aca="true" t="shared" si="1" ref="E10:P10">E9/E8</f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5" t="e">
        <f t="shared" si="1"/>
        <v>#DIV/0!</v>
      </c>
      <c r="P10" s="8" t="e">
        <f t="shared" si="1"/>
        <v>#DIV/0!</v>
      </c>
    </row>
    <row r="11" spans="4:16" ht="12.75">
      <c r="D11" s="27"/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42</v>
      </c>
      <c r="M11" s="15" t="s">
        <v>44</v>
      </c>
      <c r="N11" s="15" t="s">
        <v>46</v>
      </c>
      <c r="O11" s="15" t="s">
        <v>48</v>
      </c>
      <c r="P11" s="19"/>
    </row>
    <row r="12" spans="4:16" ht="12.75">
      <c r="D12" s="28"/>
      <c r="E12" s="119" t="s">
        <v>36</v>
      </c>
      <c r="F12" s="120" t="s">
        <v>37</v>
      </c>
      <c r="G12" s="119" t="s">
        <v>38</v>
      </c>
      <c r="H12" s="119" t="s">
        <v>39</v>
      </c>
      <c r="I12" s="120" t="s">
        <v>40</v>
      </c>
      <c r="J12" s="119" t="s">
        <v>41</v>
      </c>
      <c r="K12" s="119" t="s">
        <v>50</v>
      </c>
      <c r="L12" s="119" t="s">
        <v>43</v>
      </c>
      <c r="M12" s="119" t="s">
        <v>45</v>
      </c>
      <c r="N12" s="119" t="s">
        <v>47</v>
      </c>
      <c r="O12" s="121" t="s">
        <v>49</v>
      </c>
      <c r="P12" s="15" t="s">
        <v>0</v>
      </c>
    </row>
    <row r="13" spans="5:16" ht="18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</row>
    <row r="14" spans="1:16" s="77" customFormat="1" ht="18" customHeight="1">
      <c r="A14" s="87">
        <v>1</v>
      </c>
      <c r="B14" s="126">
        <v>1</v>
      </c>
      <c r="C14" s="192" t="s">
        <v>114</v>
      </c>
      <c r="D14" s="193"/>
      <c r="E14" s="86">
        <v>1</v>
      </c>
      <c r="F14" s="86">
        <v>1</v>
      </c>
      <c r="G14" s="86">
        <v>3</v>
      </c>
      <c r="H14" s="86">
        <v>0</v>
      </c>
      <c r="I14" s="86">
        <v>2</v>
      </c>
      <c r="J14" s="86">
        <v>3</v>
      </c>
      <c r="K14" s="86">
        <v>0</v>
      </c>
      <c r="L14" s="86">
        <v>0</v>
      </c>
      <c r="M14" s="86">
        <v>0</v>
      </c>
      <c r="N14" s="86">
        <v>0</v>
      </c>
      <c r="O14" s="86">
        <v>4</v>
      </c>
      <c r="P14" s="86">
        <f aca="true" t="shared" si="2" ref="P14:P31">SUM(E14:O14)</f>
        <v>14</v>
      </c>
    </row>
    <row r="15" spans="1:16" s="77" customFormat="1" ht="18" customHeight="1">
      <c r="A15" s="87">
        <v>2</v>
      </c>
      <c r="B15" s="126">
        <v>2</v>
      </c>
      <c r="C15" s="194" t="s">
        <v>115</v>
      </c>
      <c r="D15" s="193"/>
      <c r="E15" s="92">
        <v>2</v>
      </c>
      <c r="F15" s="92">
        <v>1</v>
      </c>
      <c r="G15" s="92">
        <v>2</v>
      </c>
      <c r="H15" s="92">
        <v>0</v>
      </c>
      <c r="I15" s="92">
        <v>2</v>
      </c>
      <c r="J15" s="92">
        <v>3</v>
      </c>
      <c r="K15" s="92">
        <v>0</v>
      </c>
      <c r="L15" s="92">
        <v>0</v>
      </c>
      <c r="M15" s="92">
        <v>9</v>
      </c>
      <c r="N15" s="92">
        <v>0</v>
      </c>
      <c r="O15" s="92">
        <v>1</v>
      </c>
      <c r="P15" s="87">
        <f t="shared" si="2"/>
        <v>20</v>
      </c>
    </row>
    <row r="16" spans="1:16" s="77" customFormat="1" ht="18" customHeight="1">
      <c r="A16" s="87">
        <v>3</v>
      </c>
      <c r="B16" s="126">
        <v>3</v>
      </c>
      <c r="C16" s="192" t="s">
        <v>69</v>
      </c>
      <c r="D16" s="193"/>
      <c r="E16" s="86">
        <v>3</v>
      </c>
      <c r="F16" s="86">
        <v>1</v>
      </c>
      <c r="G16" s="86">
        <v>0</v>
      </c>
      <c r="H16" s="86">
        <v>0</v>
      </c>
      <c r="I16" s="86">
        <v>0</v>
      </c>
      <c r="J16" s="86">
        <v>1</v>
      </c>
      <c r="K16" s="86">
        <v>2</v>
      </c>
      <c r="L16" s="86">
        <v>1</v>
      </c>
      <c r="M16" s="86">
        <v>8</v>
      </c>
      <c r="N16" s="86">
        <v>0</v>
      </c>
      <c r="O16" s="86">
        <v>1</v>
      </c>
      <c r="P16" s="86">
        <f t="shared" si="2"/>
        <v>17</v>
      </c>
    </row>
    <row r="17" spans="1:16" s="77" customFormat="1" ht="18" customHeight="1">
      <c r="A17" s="87">
        <v>4</v>
      </c>
      <c r="B17" s="126">
        <v>4</v>
      </c>
      <c r="C17" s="194" t="s">
        <v>68</v>
      </c>
      <c r="D17" s="193"/>
      <c r="E17" s="92">
        <v>1</v>
      </c>
      <c r="F17" s="92">
        <v>0</v>
      </c>
      <c r="G17" s="92">
        <v>1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1</v>
      </c>
      <c r="O17" s="92">
        <v>0</v>
      </c>
      <c r="P17" s="87">
        <f t="shared" si="2"/>
        <v>3</v>
      </c>
    </row>
    <row r="18" spans="1:16" s="77" customFormat="1" ht="18" customHeight="1">
      <c r="A18" s="87">
        <v>5</v>
      </c>
      <c r="B18" s="126">
        <v>5</v>
      </c>
      <c r="C18" s="192" t="s">
        <v>116</v>
      </c>
      <c r="D18" s="193"/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5</v>
      </c>
      <c r="N18" s="86">
        <v>1</v>
      </c>
      <c r="O18" s="86">
        <v>0</v>
      </c>
      <c r="P18" s="86">
        <f t="shared" si="2"/>
        <v>6</v>
      </c>
    </row>
    <row r="19" spans="1:16" s="77" customFormat="1" ht="18" customHeight="1">
      <c r="A19" s="87">
        <v>6</v>
      </c>
      <c r="B19" s="126">
        <v>6</v>
      </c>
      <c r="C19" s="194" t="s">
        <v>117</v>
      </c>
      <c r="D19" s="193"/>
      <c r="E19" s="86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87">
        <f t="shared" si="2"/>
        <v>0</v>
      </c>
    </row>
    <row r="20" spans="1:16" s="77" customFormat="1" ht="18" customHeight="1">
      <c r="A20" s="87">
        <v>7</v>
      </c>
      <c r="B20" s="126">
        <v>7</v>
      </c>
      <c r="C20" s="192" t="s">
        <v>71</v>
      </c>
      <c r="D20" s="193"/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3</v>
      </c>
      <c r="M20" s="86">
        <v>1</v>
      </c>
      <c r="N20" s="86">
        <v>0</v>
      </c>
      <c r="O20" s="86">
        <v>0</v>
      </c>
      <c r="P20" s="86">
        <f t="shared" si="2"/>
        <v>4</v>
      </c>
    </row>
    <row r="21" spans="1:16" s="77" customFormat="1" ht="18" customHeight="1">
      <c r="A21" s="87">
        <v>8</v>
      </c>
      <c r="B21" s="126">
        <v>8</v>
      </c>
      <c r="C21" s="194" t="s">
        <v>118</v>
      </c>
      <c r="D21" s="193"/>
      <c r="E21" s="86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f t="shared" si="2"/>
        <v>0</v>
      </c>
    </row>
    <row r="22" spans="1:16" s="77" customFormat="1" ht="18" customHeight="1">
      <c r="A22" s="87">
        <v>9</v>
      </c>
      <c r="B22" s="126">
        <v>9</v>
      </c>
      <c r="C22" s="194" t="s">
        <v>119</v>
      </c>
      <c r="D22" s="193"/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92">
        <v>0</v>
      </c>
      <c r="M22" s="86">
        <v>0</v>
      </c>
      <c r="N22" s="86">
        <v>0</v>
      </c>
      <c r="O22" s="86">
        <v>0</v>
      </c>
      <c r="P22" s="86">
        <f t="shared" si="2"/>
        <v>0</v>
      </c>
    </row>
    <row r="23" spans="1:16" s="77" customFormat="1" ht="18" customHeight="1">
      <c r="A23" s="87">
        <v>10</v>
      </c>
      <c r="B23" s="126">
        <v>10</v>
      </c>
      <c r="C23" s="194" t="s">
        <v>120</v>
      </c>
      <c r="D23" s="193"/>
      <c r="E23" s="86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87">
        <f t="shared" si="2"/>
        <v>0</v>
      </c>
    </row>
    <row r="24" spans="1:16" s="77" customFormat="1" ht="18" customHeight="1">
      <c r="A24" s="87">
        <v>11</v>
      </c>
      <c r="B24" s="126">
        <v>11</v>
      </c>
      <c r="C24" s="192" t="s">
        <v>121</v>
      </c>
      <c r="D24" s="193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92">
        <v>0</v>
      </c>
      <c r="M24" s="86">
        <v>0</v>
      </c>
      <c r="N24" s="86">
        <v>0</v>
      </c>
      <c r="O24" s="86">
        <v>0</v>
      </c>
      <c r="P24" s="86">
        <f t="shared" si="2"/>
        <v>0</v>
      </c>
    </row>
    <row r="25" spans="1:16" s="77" customFormat="1" ht="18" customHeight="1">
      <c r="A25" s="87">
        <v>12</v>
      </c>
      <c r="B25" s="126">
        <v>12</v>
      </c>
      <c r="C25" s="194" t="s">
        <v>122</v>
      </c>
      <c r="D25" s="193"/>
      <c r="E25" s="86">
        <v>0</v>
      </c>
      <c r="F25" s="92">
        <v>0</v>
      </c>
      <c r="G25" s="92">
        <v>0</v>
      </c>
      <c r="H25" s="92">
        <v>0</v>
      </c>
      <c r="I25" s="92">
        <v>2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f t="shared" si="2"/>
        <v>2</v>
      </c>
    </row>
    <row r="26" spans="1:16" s="77" customFormat="1" ht="18" customHeight="1">
      <c r="A26" s="87">
        <v>13</v>
      </c>
      <c r="B26" s="126">
        <v>13</v>
      </c>
      <c r="C26" s="192" t="s">
        <v>70</v>
      </c>
      <c r="D26" s="193"/>
      <c r="E26" s="86">
        <v>1</v>
      </c>
      <c r="F26" s="86">
        <v>1</v>
      </c>
      <c r="G26" s="86">
        <v>0</v>
      </c>
      <c r="H26" s="86">
        <v>0</v>
      </c>
      <c r="I26" s="86">
        <v>0</v>
      </c>
      <c r="J26" s="86">
        <v>2</v>
      </c>
      <c r="K26" s="86">
        <v>1</v>
      </c>
      <c r="L26" s="92">
        <v>0</v>
      </c>
      <c r="M26" s="86">
        <v>0</v>
      </c>
      <c r="N26" s="86">
        <v>0</v>
      </c>
      <c r="O26" s="86">
        <v>2</v>
      </c>
      <c r="P26" s="86">
        <f t="shared" si="2"/>
        <v>7</v>
      </c>
    </row>
    <row r="27" spans="1:16" s="77" customFormat="1" ht="18" customHeight="1">
      <c r="A27" s="87">
        <v>14</v>
      </c>
      <c r="B27" s="126">
        <v>14</v>
      </c>
      <c r="C27" s="194" t="s">
        <v>123</v>
      </c>
      <c r="D27" s="193"/>
      <c r="E27" s="92">
        <v>0</v>
      </c>
      <c r="F27" s="92">
        <v>2</v>
      </c>
      <c r="G27" s="92">
        <v>0</v>
      </c>
      <c r="H27" s="92">
        <v>0</v>
      </c>
      <c r="I27" s="92">
        <v>0</v>
      </c>
      <c r="J27" s="92">
        <v>2</v>
      </c>
      <c r="K27" s="92">
        <v>2</v>
      </c>
      <c r="L27" s="92">
        <v>0</v>
      </c>
      <c r="M27" s="92">
        <v>1</v>
      </c>
      <c r="N27" s="92">
        <v>0</v>
      </c>
      <c r="O27" s="92">
        <v>0</v>
      </c>
      <c r="P27" s="87">
        <f t="shared" si="2"/>
        <v>7</v>
      </c>
    </row>
    <row r="28" spans="1:16" s="77" customFormat="1" ht="18" customHeight="1">
      <c r="A28" s="87">
        <v>15</v>
      </c>
      <c r="B28" s="126">
        <v>15</v>
      </c>
      <c r="C28" s="192" t="s">
        <v>124</v>
      </c>
      <c r="D28" s="193"/>
      <c r="E28" s="92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92">
        <v>0</v>
      </c>
      <c r="M28" s="86">
        <v>0</v>
      </c>
      <c r="N28" s="86">
        <v>0</v>
      </c>
      <c r="O28" s="86">
        <v>0</v>
      </c>
      <c r="P28" s="86">
        <f t="shared" si="2"/>
        <v>0</v>
      </c>
    </row>
    <row r="29" spans="1:16" s="77" customFormat="1" ht="18" customHeight="1">
      <c r="A29" s="87">
        <v>16</v>
      </c>
      <c r="B29" s="126">
        <v>16</v>
      </c>
      <c r="C29" s="194" t="s">
        <v>67</v>
      </c>
      <c r="D29" s="193"/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f t="shared" si="2"/>
        <v>0</v>
      </c>
    </row>
    <row r="30" spans="1:16" s="77" customFormat="1" ht="18" customHeight="1">
      <c r="A30" s="87">
        <v>17</v>
      </c>
      <c r="B30" s="126">
        <v>17</v>
      </c>
      <c r="C30" s="192" t="s">
        <v>125</v>
      </c>
      <c r="D30" s="193"/>
      <c r="E30" s="92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92">
        <v>0</v>
      </c>
      <c r="M30" s="86">
        <v>1</v>
      </c>
      <c r="N30" s="86">
        <v>0</v>
      </c>
      <c r="O30" s="86">
        <v>0</v>
      </c>
      <c r="P30" s="86">
        <f t="shared" si="2"/>
        <v>1</v>
      </c>
    </row>
    <row r="31" spans="1:16" s="77" customFormat="1" ht="18" customHeight="1">
      <c r="A31" s="160"/>
      <c r="B31" s="160">
        <v>18</v>
      </c>
      <c r="C31" s="146" t="s">
        <v>126</v>
      </c>
      <c r="D31" s="145"/>
      <c r="E31" s="92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92">
        <v>0</v>
      </c>
      <c r="M31" s="86">
        <v>0</v>
      </c>
      <c r="N31" s="86">
        <v>0</v>
      </c>
      <c r="O31" s="86">
        <v>0</v>
      </c>
      <c r="P31" s="86">
        <f t="shared" si="2"/>
        <v>0</v>
      </c>
    </row>
    <row r="32" spans="3:16" s="77" customFormat="1" ht="18" customHeight="1">
      <c r="C32" s="88" t="s">
        <v>18</v>
      </c>
      <c r="D32" s="88"/>
      <c r="E32" s="88">
        <f>SUM(E14:E31)</f>
        <v>8</v>
      </c>
      <c r="F32" s="88">
        <f aca="true" t="shared" si="3" ref="F32:O32">SUM(F14:F31)</f>
        <v>6</v>
      </c>
      <c r="G32" s="88">
        <f t="shared" si="3"/>
        <v>6</v>
      </c>
      <c r="H32" s="88">
        <f t="shared" si="3"/>
        <v>0</v>
      </c>
      <c r="I32" s="88">
        <f t="shared" si="3"/>
        <v>6</v>
      </c>
      <c r="J32" s="88">
        <f t="shared" si="3"/>
        <v>11</v>
      </c>
      <c r="K32" s="88">
        <f t="shared" si="3"/>
        <v>5</v>
      </c>
      <c r="L32" s="88">
        <f t="shared" si="3"/>
        <v>4</v>
      </c>
      <c r="M32" s="88">
        <f t="shared" si="3"/>
        <v>25</v>
      </c>
      <c r="N32" s="88">
        <f t="shared" si="3"/>
        <v>2</v>
      </c>
      <c r="O32" s="88">
        <f t="shared" si="3"/>
        <v>8</v>
      </c>
      <c r="P32" s="88">
        <f>SUM(P14:P31)</f>
        <v>81</v>
      </c>
    </row>
    <row r="33" spans="3:16" ht="18" customHeight="1">
      <c r="C33" s="196" t="s">
        <v>21</v>
      </c>
      <c r="D33" s="19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3:16" ht="16.5" customHeight="1">
      <c r="C34" s="72" t="s">
        <v>22</v>
      </c>
      <c r="D34" s="7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ht="21" customHeight="1">
      <c r="P35" s="69"/>
    </row>
  </sheetData>
  <sheetProtection/>
  <mergeCells count="22">
    <mergeCell ref="C17:D17"/>
    <mergeCell ref="C19:D19"/>
    <mergeCell ref="C14:D14"/>
    <mergeCell ref="C16:D16"/>
    <mergeCell ref="C18:D18"/>
    <mergeCell ref="C20:D20"/>
    <mergeCell ref="C22:D22"/>
    <mergeCell ref="C21:D21"/>
    <mergeCell ref="C1:P1"/>
    <mergeCell ref="C33:D33"/>
    <mergeCell ref="C3:P3"/>
    <mergeCell ref="C4:D4"/>
    <mergeCell ref="E4:P4"/>
    <mergeCell ref="C15:D15"/>
    <mergeCell ref="C27:D27"/>
    <mergeCell ref="C28:D28"/>
    <mergeCell ref="C29:D29"/>
    <mergeCell ref="C30:D30"/>
    <mergeCell ref="C23:D23"/>
    <mergeCell ref="C24:D24"/>
    <mergeCell ref="C25:D25"/>
    <mergeCell ref="C26:D2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="95" zoomScaleNormal="95" zoomScalePageLayoutView="0" workbookViewId="0" topLeftCell="B1">
      <selection activeCell="F32" sqref="F32"/>
    </sheetView>
  </sheetViews>
  <sheetFormatPr defaultColWidth="9.140625" defaultRowHeight="12.75"/>
  <cols>
    <col min="1" max="2" width="3.28125" style="0" customWidth="1"/>
    <col min="3" max="3" width="17.28125" style="0" customWidth="1"/>
    <col min="4" max="4" width="17.7109375" style="0" customWidth="1"/>
    <col min="5" max="8" width="10.8515625" style="0" customWidth="1"/>
    <col min="9" max="9" width="12.140625" style="0" customWidth="1"/>
    <col min="10" max="16" width="10.8515625" style="0" customWidth="1"/>
  </cols>
  <sheetData>
    <row r="1" spans="3:16" s="93" customFormat="1" ht="18">
      <c r="C1" s="172" t="s">
        <v>35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3:16" s="96" customFormat="1" ht="18.75" thickBo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3:16" ht="29.25" customHeight="1" thickBot="1" thickTop="1">
      <c r="C3" s="198" t="s">
        <v>127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3:16" ht="29.25" customHeight="1" thickBot="1" thickTop="1">
      <c r="C4" s="201" t="s">
        <v>26</v>
      </c>
      <c r="D4" s="202"/>
      <c r="E4" s="202" t="s">
        <v>58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4:16" ht="13.5" thickTop="1">
      <c r="D5" s="11"/>
      <c r="E5" s="11"/>
      <c r="F5" s="11"/>
      <c r="G5" s="10"/>
      <c r="H5" s="10"/>
      <c r="I5" s="10"/>
      <c r="J5" s="10"/>
      <c r="K5" s="11"/>
      <c r="L5" s="11"/>
      <c r="M5" s="11"/>
      <c r="N5" s="11"/>
      <c r="O5" s="11"/>
      <c r="P5" s="11"/>
    </row>
    <row r="6" spans="4:16" ht="12.75">
      <c r="D6" s="1" t="s">
        <v>6</v>
      </c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41">
        <f>SUM(E6:O6)</f>
        <v>0</v>
      </c>
    </row>
    <row r="7" spans="4:16" ht="12.75">
      <c r="D7" s="1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1">
        <f>SUM(E7:O7)</f>
        <v>0</v>
      </c>
    </row>
    <row r="8" spans="4:16" ht="12.75">
      <c r="D8" s="24" t="s">
        <v>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>
        <f>SUM(E8:O8)</f>
        <v>0</v>
      </c>
    </row>
    <row r="9" spans="4:16" ht="12.75">
      <c r="D9" s="6" t="s">
        <v>72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">
        <f>SUM(E9:O9)</f>
        <v>0</v>
      </c>
    </row>
    <row r="10" spans="4:16" ht="12.75">
      <c r="D10" s="1" t="s">
        <v>4</v>
      </c>
      <c r="E10" s="5" t="e">
        <f aca="true" t="shared" si="0" ref="E10:P10">E9/E8</f>
        <v>#DIV/0!</v>
      </c>
      <c r="F10" s="5" t="e">
        <f t="shared" si="0"/>
        <v>#DIV/0!</v>
      </c>
      <c r="G10" s="5" t="e">
        <f t="shared" si="0"/>
        <v>#DIV/0!</v>
      </c>
      <c r="H10" s="5" t="e">
        <f t="shared" si="0"/>
        <v>#DIV/0!</v>
      </c>
      <c r="I10" s="5" t="e">
        <f t="shared" si="0"/>
        <v>#DIV/0!</v>
      </c>
      <c r="J10" s="5" t="e">
        <f t="shared" si="0"/>
        <v>#DIV/0!</v>
      </c>
      <c r="K10" s="5" t="e">
        <f t="shared" si="0"/>
        <v>#DIV/0!</v>
      </c>
      <c r="L10" s="5" t="e">
        <f t="shared" si="0"/>
        <v>#DIV/0!</v>
      </c>
      <c r="M10" s="5" t="e">
        <f t="shared" si="0"/>
        <v>#DIV/0!</v>
      </c>
      <c r="N10" s="5" t="e">
        <f t="shared" si="0"/>
        <v>#DIV/0!</v>
      </c>
      <c r="O10" s="5" t="e">
        <f t="shared" si="0"/>
        <v>#DIV/0!</v>
      </c>
      <c r="P10" s="8" t="e">
        <f t="shared" si="0"/>
        <v>#DIV/0!</v>
      </c>
    </row>
    <row r="11" spans="4:16" ht="12.75">
      <c r="D11" s="27"/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42</v>
      </c>
      <c r="M11" s="15" t="s">
        <v>44</v>
      </c>
      <c r="N11" s="15" t="s">
        <v>46</v>
      </c>
      <c r="O11" s="15" t="s">
        <v>48</v>
      </c>
      <c r="P11" s="19"/>
    </row>
    <row r="12" spans="4:16" ht="12.75">
      <c r="D12" s="28"/>
      <c r="E12" s="119" t="s">
        <v>36</v>
      </c>
      <c r="F12" s="120" t="s">
        <v>37</v>
      </c>
      <c r="G12" s="119" t="s">
        <v>38</v>
      </c>
      <c r="H12" s="119" t="s">
        <v>39</v>
      </c>
      <c r="I12" s="120" t="s">
        <v>40</v>
      </c>
      <c r="J12" s="119" t="s">
        <v>41</v>
      </c>
      <c r="K12" s="119" t="s">
        <v>50</v>
      </c>
      <c r="L12" s="119" t="s">
        <v>43</v>
      </c>
      <c r="M12" s="119" t="s">
        <v>45</v>
      </c>
      <c r="N12" s="119" t="s">
        <v>47</v>
      </c>
      <c r="O12" s="121" t="s">
        <v>49</v>
      </c>
      <c r="P12" s="15" t="s">
        <v>0</v>
      </c>
    </row>
    <row r="13" spans="5:16" ht="18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</row>
    <row r="14" spans="1:16" s="77" customFormat="1" ht="18" customHeight="1">
      <c r="A14" s="87">
        <v>1</v>
      </c>
      <c r="B14" s="126">
        <v>1</v>
      </c>
      <c r="C14" s="192" t="s">
        <v>128</v>
      </c>
      <c r="D14" s="193"/>
      <c r="E14" s="86">
        <v>7</v>
      </c>
      <c r="F14" s="86">
        <v>7</v>
      </c>
      <c r="G14" s="86">
        <v>7</v>
      </c>
      <c r="H14" s="86">
        <v>6</v>
      </c>
      <c r="I14" s="86">
        <v>8</v>
      </c>
      <c r="J14" s="86">
        <v>6</v>
      </c>
      <c r="K14" s="86">
        <v>12</v>
      </c>
      <c r="L14" s="86">
        <v>5</v>
      </c>
      <c r="M14" s="86">
        <v>17</v>
      </c>
      <c r="N14" s="86">
        <v>10</v>
      </c>
      <c r="O14" s="86">
        <v>7</v>
      </c>
      <c r="P14" s="86">
        <f aca="true" t="shared" si="1" ref="P14:P31">SUM(E14:O14)</f>
        <v>92</v>
      </c>
    </row>
    <row r="15" spans="1:16" s="77" customFormat="1" ht="18" customHeight="1">
      <c r="A15" s="87">
        <v>2</v>
      </c>
      <c r="B15" s="126">
        <v>2</v>
      </c>
      <c r="C15" s="194" t="s">
        <v>129</v>
      </c>
      <c r="D15" s="193"/>
      <c r="E15" s="92">
        <v>0</v>
      </c>
      <c r="F15" s="92">
        <v>0</v>
      </c>
      <c r="G15" s="92">
        <v>0</v>
      </c>
      <c r="H15" s="92">
        <v>1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87">
        <f t="shared" si="1"/>
        <v>1</v>
      </c>
    </row>
    <row r="16" spans="1:16" s="77" customFormat="1" ht="18" customHeight="1">
      <c r="A16" s="87">
        <v>3</v>
      </c>
      <c r="B16" s="126">
        <v>3</v>
      </c>
      <c r="C16" s="192" t="s">
        <v>130</v>
      </c>
      <c r="D16" s="193"/>
      <c r="E16" s="86">
        <v>2</v>
      </c>
      <c r="F16" s="86">
        <v>1</v>
      </c>
      <c r="G16" s="86">
        <v>0</v>
      </c>
      <c r="H16" s="86">
        <v>0</v>
      </c>
      <c r="I16" s="86">
        <v>0</v>
      </c>
      <c r="J16" s="86">
        <v>0</v>
      </c>
      <c r="K16" s="86">
        <v>1</v>
      </c>
      <c r="L16" s="92">
        <v>0</v>
      </c>
      <c r="M16" s="86">
        <v>0</v>
      </c>
      <c r="N16" s="86">
        <v>0</v>
      </c>
      <c r="O16" s="86">
        <v>0</v>
      </c>
      <c r="P16" s="86">
        <f t="shared" si="1"/>
        <v>4</v>
      </c>
    </row>
    <row r="17" spans="1:16" s="77" customFormat="1" ht="18" customHeight="1">
      <c r="A17" s="87">
        <v>4</v>
      </c>
      <c r="B17" s="126">
        <v>4</v>
      </c>
      <c r="C17" s="194" t="s">
        <v>131</v>
      </c>
      <c r="D17" s="193"/>
      <c r="E17" s="92">
        <v>1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87">
        <f t="shared" si="1"/>
        <v>1</v>
      </c>
    </row>
    <row r="18" spans="1:16" s="77" customFormat="1" ht="18" customHeight="1">
      <c r="A18" s="87">
        <v>5</v>
      </c>
      <c r="B18" s="126">
        <v>5</v>
      </c>
      <c r="C18" s="192" t="s">
        <v>132</v>
      </c>
      <c r="D18" s="193"/>
      <c r="E18" s="86">
        <v>0</v>
      </c>
      <c r="F18" s="86">
        <v>0</v>
      </c>
      <c r="G18" s="86">
        <v>1</v>
      </c>
      <c r="H18" s="86">
        <v>0</v>
      </c>
      <c r="I18" s="86">
        <v>2</v>
      </c>
      <c r="J18" s="86">
        <v>0</v>
      </c>
      <c r="K18" s="86">
        <v>0</v>
      </c>
      <c r="L18" s="92">
        <v>0</v>
      </c>
      <c r="M18" s="86">
        <v>0</v>
      </c>
      <c r="N18" s="86">
        <v>0</v>
      </c>
      <c r="O18" s="86">
        <v>1</v>
      </c>
      <c r="P18" s="86">
        <f t="shared" si="1"/>
        <v>4</v>
      </c>
    </row>
    <row r="19" spans="1:16" s="77" customFormat="1" ht="18" customHeight="1">
      <c r="A19" s="87">
        <v>6</v>
      </c>
      <c r="B19" s="126">
        <v>6</v>
      </c>
      <c r="C19" s="194" t="s">
        <v>133</v>
      </c>
      <c r="D19" s="193"/>
      <c r="E19" s="86">
        <v>0</v>
      </c>
      <c r="F19" s="92">
        <v>0</v>
      </c>
      <c r="G19" s="92">
        <v>1</v>
      </c>
      <c r="H19" s="92">
        <v>0</v>
      </c>
      <c r="I19" s="92">
        <v>0</v>
      </c>
      <c r="J19" s="92">
        <v>0</v>
      </c>
      <c r="K19" s="92">
        <v>0</v>
      </c>
      <c r="L19" s="92">
        <v>1</v>
      </c>
      <c r="M19" s="92">
        <v>0</v>
      </c>
      <c r="N19" s="92">
        <v>0</v>
      </c>
      <c r="O19" s="92">
        <v>0</v>
      </c>
      <c r="P19" s="87">
        <f t="shared" si="1"/>
        <v>2</v>
      </c>
    </row>
    <row r="20" spans="1:16" s="77" customFormat="1" ht="18" customHeight="1">
      <c r="A20" s="87">
        <v>7</v>
      </c>
      <c r="B20" s="126">
        <v>7</v>
      </c>
      <c r="C20" s="192" t="s">
        <v>134</v>
      </c>
      <c r="D20" s="193"/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f t="shared" si="1"/>
        <v>0</v>
      </c>
    </row>
    <row r="21" spans="1:16" s="77" customFormat="1" ht="18" customHeight="1">
      <c r="A21" s="87">
        <v>8</v>
      </c>
      <c r="B21" s="126">
        <v>8</v>
      </c>
      <c r="C21" s="194" t="s">
        <v>135</v>
      </c>
      <c r="D21" s="193"/>
      <c r="E21" s="86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86">
        <v>0</v>
      </c>
      <c r="M21" s="92">
        <v>0</v>
      </c>
      <c r="N21" s="92">
        <v>0</v>
      </c>
      <c r="O21" s="92">
        <v>0</v>
      </c>
      <c r="P21" s="92">
        <f t="shared" si="1"/>
        <v>0</v>
      </c>
    </row>
    <row r="22" spans="1:16" s="77" customFormat="1" ht="18" customHeight="1">
      <c r="A22" s="87">
        <v>9</v>
      </c>
      <c r="B22" s="126">
        <v>9</v>
      </c>
      <c r="C22" s="210" t="s">
        <v>136</v>
      </c>
      <c r="D22" s="211"/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f t="shared" si="1"/>
        <v>0</v>
      </c>
    </row>
    <row r="23" spans="1:16" s="77" customFormat="1" ht="18" customHeight="1">
      <c r="A23" s="87">
        <v>10</v>
      </c>
      <c r="B23" s="126">
        <v>10</v>
      </c>
      <c r="C23" s="194" t="s">
        <v>137</v>
      </c>
      <c r="D23" s="193"/>
      <c r="E23" s="86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86">
        <v>0</v>
      </c>
      <c r="M23" s="92">
        <v>0</v>
      </c>
      <c r="N23" s="92">
        <v>0</v>
      </c>
      <c r="O23" s="92">
        <v>0</v>
      </c>
      <c r="P23" s="87">
        <f t="shared" si="1"/>
        <v>0</v>
      </c>
    </row>
    <row r="24" spans="1:16" s="77" customFormat="1" ht="18" customHeight="1">
      <c r="A24" s="87">
        <v>11</v>
      </c>
      <c r="B24" s="126">
        <v>11</v>
      </c>
      <c r="C24" s="192" t="s">
        <v>138</v>
      </c>
      <c r="D24" s="193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2</v>
      </c>
      <c r="L24" s="86">
        <v>0</v>
      </c>
      <c r="M24" s="86">
        <v>0</v>
      </c>
      <c r="N24" s="86">
        <v>0</v>
      </c>
      <c r="O24" s="86">
        <v>0</v>
      </c>
      <c r="P24" s="86">
        <f t="shared" si="1"/>
        <v>2</v>
      </c>
    </row>
    <row r="25" spans="1:16" s="77" customFormat="1" ht="18" customHeight="1">
      <c r="A25" s="87">
        <v>12</v>
      </c>
      <c r="B25" s="126">
        <v>12</v>
      </c>
      <c r="C25" s="194" t="s">
        <v>139</v>
      </c>
      <c r="D25" s="193"/>
      <c r="E25" s="92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86">
        <v>0</v>
      </c>
      <c r="M25" s="92">
        <v>0</v>
      </c>
      <c r="N25" s="92">
        <v>0</v>
      </c>
      <c r="O25" s="92">
        <v>0</v>
      </c>
      <c r="P25" s="92">
        <f t="shared" si="1"/>
        <v>1</v>
      </c>
    </row>
    <row r="26" spans="1:16" s="77" customFormat="1" ht="18" customHeight="1">
      <c r="A26" s="87">
        <v>13</v>
      </c>
      <c r="B26" s="126">
        <v>13</v>
      </c>
      <c r="C26" s="194" t="s">
        <v>141</v>
      </c>
      <c r="D26" s="193"/>
      <c r="E26" s="86">
        <v>0</v>
      </c>
      <c r="F26" s="86">
        <v>0</v>
      </c>
      <c r="G26" s="86">
        <v>1</v>
      </c>
      <c r="H26" s="86">
        <v>0</v>
      </c>
      <c r="I26" s="86">
        <v>1</v>
      </c>
      <c r="J26" s="86">
        <v>0</v>
      </c>
      <c r="K26" s="86">
        <v>1</v>
      </c>
      <c r="L26" s="86">
        <v>0</v>
      </c>
      <c r="M26" s="86">
        <v>1</v>
      </c>
      <c r="N26" s="86">
        <v>0</v>
      </c>
      <c r="O26" s="86">
        <v>0</v>
      </c>
      <c r="P26" s="86">
        <f t="shared" si="1"/>
        <v>4</v>
      </c>
    </row>
    <row r="27" spans="1:16" s="77" customFormat="1" ht="18" customHeight="1">
      <c r="A27" s="87">
        <v>14</v>
      </c>
      <c r="B27" s="126">
        <v>14</v>
      </c>
      <c r="C27" s="194" t="s">
        <v>140</v>
      </c>
      <c r="D27" s="193"/>
      <c r="E27" s="86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86">
        <v>0</v>
      </c>
      <c r="M27" s="92">
        <v>0</v>
      </c>
      <c r="N27" s="92">
        <v>0</v>
      </c>
      <c r="O27" s="92">
        <v>0</v>
      </c>
      <c r="P27" s="87">
        <f t="shared" si="1"/>
        <v>0</v>
      </c>
    </row>
    <row r="28" spans="1:16" s="77" customFormat="1" ht="18" customHeight="1">
      <c r="A28" s="87">
        <v>15</v>
      </c>
      <c r="B28" s="126">
        <v>15</v>
      </c>
      <c r="C28" s="192" t="s">
        <v>142</v>
      </c>
      <c r="D28" s="193"/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f t="shared" si="1"/>
        <v>0</v>
      </c>
    </row>
    <row r="29" spans="1:16" s="77" customFormat="1" ht="18" customHeight="1">
      <c r="A29" s="87">
        <v>16</v>
      </c>
      <c r="B29" s="126">
        <v>16</v>
      </c>
      <c r="C29" s="212" t="s">
        <v>143</v>
      </c>
      <c r="D29" s="193"/>
      <c r="E29" s="86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86">
        <v>0</v>
      </c>
      <c r="M29" s="92">
        <v>0</v>
      </c>
      <c r="N29" s="92">
        <v>0</v>
      </c>
      <c r="O29" s="92">
        <v>0</v>
      </c>
      <c r="P29" s="92">
        <f t="shared" si="1"/>
        <v>0</v>
      </c>
    </row>
    <row r="30" spans="1:16" s="77" customFormat="1" ht="18" customHeight="1">
      <c r="A30" s="87">
        <v>17</v>
      </c>
      <c r="B30" s="126">
        <v>17</v>
      </c>
      <c r="C30" s="192" t="s">
        <v>144</v>
      </c>
      <c r="D30" s="193"/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f t="shared" si="1"/>
        <v>0</v>
      </c>
    </row>
    <row r="31" spans="1:16" s="77" customFormat="1" ht="18" customHeight="1">
      <c r="A31" s="160"/>
      <c r="B31" s="87">
        <v>18</v>
      </c>
      <c r="C31" s="146" t="s">
        <v>145</v>
      </c>
      <c r="D31" s="145"/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f t="shared" si="1"/>
        <v>0</v>
      </c>
    </row>
    <row r="32" spans="3:16" s="77" customFormat="1" ht="18" customHeight="1">
      <c r="C32" s="88" t="s">
        <v>18</v>
      </c>
      <c r="D32" s="88"/>
      <c r="E32" s="88">
        <f>SUM(E14:E31)</f>
        <v>11</v>
      </c>
      <c r="F32" s="88">
        <f aca="true" t="shared" si="2" ref="F32:P32">SUM(F14:F31)</f>
        <v>8</v>
      </c>
      <c r="G32" s="88">
        <f t="shared" si="2"/>
        <v>10</v>
      </c>
      <c r="H32" s="88">
        <f t="shared" si="2"/>
        <v>7</v>
      </c>
      <c r="I32" s="88">
        <f t="shared" si="2"/>
        <v>11</v>
      </c>
      <c r="J32" s="88">
        <f t="shared" si="2"/>
        <v>6</v>
      </c>
      <c r="K32" s="88">
        <f t="shared" si="2"/>
        <v>16</v>
      </c>
      <c r="L32" s="88">
        <f t="shared" si="2"/>
        <v>6</v>
      </c>
      <c r="M32" s="88">
        <f t="shared" si="2"/>
        <v>18</v>
      </c>
      <c r="N32" s="88">
        <f t="shared" si="2"/>
        <v>10</v>
      </c>
      <c r="O32" s="88">
        <f t="shared" si="2"/>
        <v>8</v>
      </c>
      <c r="P32" s="88">
        <f t="shared" si="2"/>
        <v>111</v>
      </c>
    </row>
    <row r="33" spans="3:16" ht="18" customHeight="1">
      <c r="C33" s="196" t="s">
        <v>21</v>
      </c>
      <c r="D33" s="19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3:16" ht="16.5" customHeight="1">
      <c r="C34" s="72" t="s">
        <v>22</v>
      </c>
      <c r="D34" s="7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ht="21" customHeight="1">
      <c r="P35" s="69"/>
    </row>
  </sheetData>
  <sheetProtection/>
  <mergeCells count="22">
    <mergeCell ref="C25:D25"/>
    <mergeCell ref="C26:D26"/>
    <mergeCell ref="C27:D27"/>
    <mergeCell ref="C28:D28"/>
    <mergeCell ref="C29:D29"/>
    <mergeCell ref="C30:D30"/>
    <mergeCell ref="C18:D18"/>
    <mergeCell ref="C20:D20"/>
    <mergeCell ref="C22:D22"/>
    <mergeCell ref="C21:D21"/>
    <mergeCell ref="C23:D23"/>
    <mergeCell ref="C24:D24"/>
    <mergeCell ref="C1:P1"/>
    <mergeCell ref="C33:D33"/>
    <mergeCell ref="C3:P3"/>
    <mergeCell ref="C4:D4"/>
    <mergeCell ref="E4:P4"/>
    <mergeCell ref="C15:D15"/>
    <mergeCell ref="C17:D17"/>
    <mergeCell ref="C19:D19"/>
    <mergeCell ref="C14:D14"/>
    <mergeCell ref="C16:D1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95" zoomScaleNormal="95" zoomScalePageLayoutView="0" workbookViewId="0" topLeftCell="A1">
      <selection activeCell="E31" sqref="E31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16.7109375" style="0" customWidth="1"/>
    <col min="4" max="7" width="10.8515625" style="0" customWidth="1"/>
    <col min="8" max="8" width="12.2812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27</v>
      </c>
      <c r="C4" s="202"/>
      <c r="D4" s="202" t="s">
        <v>85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>
        <v>3316</v>
      </c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>
        <v>3347</v>
      </c>
    </row>
    <row r="8" spans="3:15" ht="12.75">
      <c r="C8" s="24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f>SUM(D8:N8)</f>
        <v>0</v>
      </c>
    </row>
    <row r="9" spans="3:15" ht="12.75">
      <c r="C9" s="6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0" ref="D10:O10">D9/D8</f>
        <v>#DIV/0!</v>
      </c>
      <c r="E10" s="5" t="e">
        <f t="shared" si="0"/>
        <v>#DIV/0!</v>
      </c>
      <c r="F10" s="5" t="e">
        <f t="shared" si="0"/>
        <v>#DIV/0!</v>
      </c>
      <c r="G10" s="5" t="e">
        <f t="shared" si="0"/>
        <v>#DIV/0!</v>
      </c>
      <c r="H10" s="5" t="e">
        <f t="shared" si="0"/>
        <v>#DIV/0!</v>
      </c>
      <c r="I10" s="5" t="e">
        <f t="shared" si="0"/>
        <v>#DIV/0!</v>
      </c>
      <c r="J10" s="5" t="e">
        <f t="shared" si="0"/>
        <v>#DIV/0!</v>
      </c>
      <c r="K10" s="5" t="e">
        <f t="shared" si="0"/>
        <v>#DIV/0!</v>
      </c>
      <c r="L10" s="5" t="e">
        <f t="shared" si="0"/>
        <v>#DIV/0!</v>
      </c>
      <c r="M10" s="5" t="e">
        <f t="shared" si="0"/>
        <v>#DIV/0!</v>
      </c>
      <c r="N10" s="5" t="e">
        <f t="shared" si="0"/>
        <v>#DIV/0!</v>
      </c>
      <c r="O10" s="8" t="e">
        <f t="shared" si="0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43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126">
        <v>1</v>
      </c>
      <c r="B14" s="192" t="s">
        <v>146</v>
      </c>
      <c r="C14" s="193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f aca="true" t="shared" si="1" ref="O14:O31">SUM(D14:N14)</f>
        <v>0</v>
      </c>
    </row>
    <row r="15" spans="1:15" s="77" customFormat="1" ht="18" customHeight="1">
      <c r="A15" s="126">
        <v>2</v>
      </c>
      <c r="B15" s="194" t="s">
        <v>147</v>
      </c>
      <c r="C15" s="193"/>
      <c r="D15" s="86">
        <v>0</v>
      </c>
      <c r="E15" s="86">
        <v>0</v>
      </c>
      <c r="F15" s="92">
        <v>0</v>
      </c>
      <c r="G15" s="92">
        <v>0</v>
      </c>
      <c r="H15" s="92">
        <v>1</v>
      </c>
      <c r="I15" s="92">
        <v>0</v>
      </c>
      <c r="J15" s="92">
        <v>0</v>
      </c>
      <c r="K15" s="86">
        <v>0</v>
      </c>
      <c r="L15" s="92">
        <v>0</v>
      </c>
      <c r="M15" s="92">
        <v>0</v>
      </c>
      <c r="N15" s="92">
        <v>0</v>
      </c>
      <c r="O15" s="87">
        <f t="shared" si="1"/>
        <v>1</v>
      </c>
    </row>
    <row r="16" spans="1:15" s="77" customFormat="1" ht="18" customHeight="1">
      <c r="A16" s="126">
        <v>3</v>
      </c>
      <c r="B16" s="192" t="s">
        <v>148</v>
      </c>
      <c r="C16" s="193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f t="shared" si="1"/>
        <v>0</v>
      </c>
    </row>
    <row r="17" spans="1:15" s="77" customFormat="1" ht="18" customHeight="1">
      <c r="A17" s="126">
        <v>4</v>
      </c>
      <c r="B17" s="194" t="s">
        <v>149</v>
      </c>
      <c r="C17" s="193"/>
      <c r="D17" s="86">
        <v>0</v>
      </c>
      <c r="E17" s="86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86">
        <v>0</v>
      </c>
      <c r="L17" s="92">
        <v>0</v>
      </c>
      <c r="M17" s="92">
        <v>0</v>
      </c>
      <c r="N17" s="92">
        <v>0</v>
      </c>
      <c r="O17" s="87">
        <f t="shared" si="1"/>
        <v>0</v>
      </c>
    </row>
    <row r="18" spans="1:15" s="77" customFormat="1" ht="18" customHeight="1">
      <c r="A18" s="126">
        <v>5</v>
      </c>
      <c r="B18" s="192" t="s">
        <v>150</v>
      </c>
      <c r="C18" s="193"/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f t="shared" si="1"/>
        <v>0</v>
      </c>
    </row>
    <row r="19" spans="1:15" s="77" customFormat="1" ht="18" customHeight="1">
      <c r="A19" s="126">
        <v>6</v>
      </c>
      <c r="B19" s="194" t="s">
        <v>151</v>
      </c>
      <c r="C19" s="193"/>
      <c r="D19" s="86">
        <v>0</v>
      </c>
      <c r="E19" s="86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6">
        <v>0</v>
      </c>
      <c r="L19" s="92">
        <v>0</v>
      </c>
      <c r="M19" s="92">
        <v>0</v>
      </c>
      <c r="N19" s="92">
        <v>0</v>
      </c>
      <c r="O19" s="87">
        <f t="shared" si="1"/>
        <v>0</v>
      </c>
    </row>
    <row r="20" spans="1:15" s="77" customFormat="1" ht="18" customHeight="1">
      <c r="A20" s="126">
        <v>7</v>
      </c>
      <c r="B20" s="192" t="s">
        <v>152</v>
      </c>
      <c r="C20" s="193"/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f t="shared" si="1"/>
        <v>0</v>
      </c>
    </row>
    <row r="21" spans="1:15" s="77" customFormat="1" ht="18" customHeight="1">
      <c r="A21" s="126">
        <v>8</v>
      </c>
      <c r="B21" s="194" t="s">
        <v>63</v>
      </c>
      <c r="C21" s="193"/>
      <c r="D21" s="92">
        <v>9</v>
      </c>
      <c r="E21" s="92">
        <v>6</v>
      </c>
      <c r="F21" s="92">
        <v>1</v>
      </c>
      <c r="G21" s="92">
        <v>0</v>
      </c>
      <c r="H21" s="92">
        <v>3</v>
      </c>
      <c r="I21" s="92">
        <v>5</v>
      </c>
      <c r="J21" s="92">
        <v>0</v>
      </c>
      <c r="K21" s="86">
        <v>1</v>
      </c>
      <c r="L21" s="92">
        <v>0</v>
      </c>
      <c r="M21" s="92">
        <v>0</v>
      </c>
      <c r="N21" s="92">
        <v>1</v>
      </c>
      <c r="O21" s="92">
        <f t="shared" si="1"/>
        <v>26</v>
      </c>
    </row>
    <row r="22" spans="1:15" s="77" customFormat="1" ht="18" customHeight="1">
      <c r="A22" s="126">
        <v>9</v>
      </c>
      <c r="B22" s="192" t="s">
        <v>153</v>
      </c>
      <c r="C22" s="193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f t="shared" si="1"/>
        <v>0</v>
      </c>
    </row>
    <row r="23" spans="1:15" s="77" customFormat="1" ht="18" customHeight="1">
      <c r="A23" s="126">
        <v>10</v>
      </c>
      <c r="B23" s="194" t="s">
        <v>154</v>
      </c>
      <c r="C23" s="193"/>
      <c r="D23" s="86">
        <v>0</v>
      </c>
      <c r="E23" s="86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86">
        <v>0</v>
      </c>
      <c r="L23" s="92">
        <v>0</v>
      </c>
      <c r="M23" s="92">
        <v>0</v>
      </c>
      <c r="N23" s="92">
        <v>0</v>
      </c>
      <c r="O23" s="87">
        <f t="shared" si="1"/>
        <v>0</v>
      </c>
    </row>
    <row r="24" spans="1:15" s="77" customFormat="1" ht="18" customHeight="1">
      <c r="A24" s="126">
        <v>11</v>
      </c>
      <c r="B24" s="192" t="s">
        <v>155</v>
      </c>
      <c r="C24" s="193"/>
      <c r="D24" s="86">
        <v>0</v>
      </c>
      <c r="E24" s="86">
        <v>1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f t="shared" si="1"/>
        <v>1</v>
      </c>
    </row>
    <row r="25" spans="1:15" s="77" customFormat="1" ht="18" customHeight="1">
      <c r="A25" s="126">
        <v>12</v>
      </c>
      <c r="B25" s="194" t="s">
        <v>156</v>
      </c>
      <c r="C25" s="193"/>
      <c r="D25" s="86">
        <v>0</v>
      </c>
      <c r="E25" s="86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86">
        <v>0</v>
      </c>
      <c r="L25" s="92">
        <v>0</v>
      </c>
      <c r="M25" s="92">
        <v>0</v>
      </c>
      <c r="N25" s="92">
        <v>0</v>
      </c>
      <c r="O25" s="92">
        <f t="shared" si="1"/>
        <v>0</v>
      </c>
    </row>
    <row r="26" spans="1:15" s="77" customFormat="1" ht="18" customHeight="1">
      <c r="A26" s="126">
        <v>13</v>
      </c>
      <c r="B26" s="192" t="s">
        <v>157</v>
      </c>
      <c r="C26" s="193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f t="shared" si="1"/>
        <v>0</v>
      </c>
    </row>
    <row r="27" spans="1:15" s="77" customFormat="1" ht="18" customHeight="1">
      <c r="A27" s="126">
        <v>14</v>
      </c>
      <c r="B27" s="194" t="s">
        <v>158</v>
      </c>
      <c r="C27" s="193"/>
      <c r="D27" s="86">
        <v>0</v>
      </c>
      <c r="E27" s="86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86">
        <v>0</v>
      </c>
      <c r="L27" s="92">
        <v>0</v>
      </c>
      <c r="M27" s="92">
        <v>0</v>
      </c>
      <c r="N27" s="92">
        <v>0</v>
      </c>
      <c r="O27" s="87">
        <f t="shared" si="1"/>
        <v>0</v>
      </c>
    </row>
    <row r="28" spans="1:15" s="77" customFormat="1" ht="18" customHeight="1">
      <c r="A28" s="126">
        <v>15</v>
      </c>
      <c r="B28" s="192" t="s">
        <v>159</v>
      </c>
      <c r="C28" s="193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f t="shared" si="1"/>
        <v>0</v>
      </c>
    </row>
    <row r="29" spans="1:15" s="77" customFormat="1" ht="18" customHeight="1">
      <c r="A29" s="126">
        <v>16</v>
      </c>
      <c r="B29" s="194" t="s">
        <v>160</v>
      </c>
      <c r="C29" s="193"/>
      <c r="D29" s="86">
        <v>0</v>
      </c>
      <c r="E29" s="86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86">
        <v>0</v>
      </c>
      <c r="L29" s="92">
        <v>0</v>
      </c>
      <c r="M29" s="92">
        <v>0</v>
      </c>
      <c r="N29" s="92">
        <v>0</v>
      </c>
      <c r="O29" s="92">
        <f t="shared" si="1"/>
        <v>0</v>
      </c>
    </row>
    <row r="30" spans="1:15" s="77" customFormat="1" ht="18" customHeight="1">
      <c r="A30" s="126">
        <v>17</v>
      </c>
      <c r="B30" s="192" t="s">
        <v>161</v>
      </c>
      <c r="C30" s="193"/>
      <c r="D30" s="86">
        <v>14</v>
      </c>
      <c r="E30" s="86">
        <v>6</v>
      </c>
      <c r="F30" s="86">
        <v>9</v>
      </c>
      <c r="G30" s="86">
        <v>6</v>
      </c>
      <c r="H30" s="86">
        <v>11</v>
      </c>
      <c r="I30" s="86">
        <v>5</v>
      </c>
      <c r="J30" s="86">
        <v>0</v>
      </c>
      <c r="K30" s="86">
        <v>0</v>
      </c>
      <c r="L30" s="86">
        <v>1</v>
      </c>
      <c r="M30" s="86">
        <v>0</v>
      </c>
      <c r="N30" s="86">
        <v>1</v>
      </c>
      <c r="O30" s="86">
        <f t="shared" si="1"/>
        <v>53</v>
      </c>
    </row>
    <row r="31" spans="1:15" s="77" customFormat="1" ht="18" customHeight="1">
      <c r="A31" s="87">
        <v>18</v>
      </c>
      <c r="B31" s="213" t="s">
        <v>162</v>
      </c>
      <c r="C31" s="214"/>
      <c r="D31" s="162">
        <v>0</v>
      </c>
      <c r="E31" s="162">
        <v>0</v>
      </c>
      <c r="F31" s="162">
        <v>0</v>
      </c>
      <c r="G31" s="162">
        <v>0</v>
      </c>
      <c r="H31" s="162"/>
      <c r="I31" s="162">
        <v>0</v>
      </c>
      <c r="J31" s="162">
        <v>0</v>
      </c>
      <c r="K31" s="86">
        <v>0</v>
      </c>
      <c r="L31" s="162">
        <v>0</v>
      </c>
      <c r="M31" s="162">
        <v>0</v>
      </c>
      <c r="N31" s="162">
        <v>0</v>
      </c>
      <c r="O31" s="162">
        <f t="shared" si="1"/>
        <v>0</v>
      </c>
    </row>
    <row r="32" spans="2:15" s="77" customFormat="1" ht="18" customHeight="1">
      <c r="B32" s="88" t="s">
        <v>18</v>
      </c>
      <c r="C32" s="88"/>
      <c r="D32" s="88">
        <f>SUM(D14:D31)</f>
        <v>23</v>
      </c>
      <c r="E32" s="88">
        <f aca="true" t="shared" si="2" ref="E32:O32">SUM(E14:E31)</f>
        <v>13</v>
      </c>
      <c r="F32" s="88">
        <f t="shared" si="2"/>
        <v>10</v>
      </c>
      <c r="G32" s="88">
        <f t="shared" si="2"/>
        <v>6</v>
      </c>
      <c r="H32" s="88">
        <f t="shared" si="2"/>
        <v>15</v>
      </c>
      <c r="I32" s="88">
        <f t="shared" si="2"/>
        <v>10</v>
      </c>
      <c r="J32" s="88">
        <f t="shared" si="2"/>
        <v>0</v>
      </c>
      <c r="K32" s="88">
        <f t="shared" si="2"/>
        <v>1</v>
      </c>
      <c r="L32" s="88">
        <f t="shared" si="2"/>
        <v>1</v>
      </c>
      <c r="M32" s="88">
        <f t="shared" si="2"/>
        <v>0</v>
      </c>
      <c r="N32" s="88">
        <f t="shared" si="2"/>
        <v>2</v>
      </c>
      <c r="O32" s="88">
        <f t="shared" si="2"/>
        <v>81</v>
      </c>
    </row>
    <row r="33" spans="2:15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ht="21" customHeight="1">
      <c r="O35" s="69"/>
    </row>
  </sheetData>
  <sheetProtection/>
  <mergeCells count="23">
    <mergeCell ref="B17:C17"/>
    <mergeCell ref="B19:C19"/>
    <mergeCell ref="B14:C14"/>
    <mergeCell ref="B16:C16"/>
    <mergeCell ref="B18:C18"/>
    <mergeCell ref="B20:C20"/>
    <mergeCell ref="B22:C22"/>
    <mergeCell ref="B21:C21"/>
    <mergeCell ref="B1:O1"/>
    <mergeCell ref="B33:C33"/>
    <mergeCell ref="B3:O3"/>
    <mergeCell ref="B4:C4"/>
    <mergeCell ref="D4:O4"/>
    <mergeCell ref="B15:C15"/>
    <mergeCell ref="B27:C27"/>
    <mergeCell ref="B28:C28"/>
    <mergeCell ref="B31:C31"/>
    <mergeCell ref="B29:C29"/>
    <mergeCell ref="B30:C30"/>
    <mergeCell ref="B23:C23"/>
    <mergeCell ref="B24:C24"/>
    <mergeCell ref="B25:C25"/>
    <mergeCell ref="B26:C2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="95" zoomScaleNormal="95" zoomScalePageLayoutView="0" workbookViewId="0" topLeftCell="B1">
      <selection activeCell="F32" sqref="F32"/>
    </sheetView>
  </sheetViews>
  <sheetFormatPr defaultColWidth="9.140625" defaultRowHeight="12.75"/>
  <cols>
    <col min="1" max="2" width="3.28125" style="0" customWidth="1"/>
    <col min="3" max="3" width="17.28125" style="0" customWidth="1"/>
    <col min="4" max="4" width="16.7109375" style="0" customWidth="1"/>
    <col min="5" max="8" width="10.8515625" style="0" customWidth="1"/>
    <col min="9" max="9" width="11.7109375" style="0" customWidth="1"/>
    <col min="10" max="16" width="10.8515625" style="0" customWidth="1"/>
  </cols>
  <sheetData>
    <row r="1" spans="3:16" s="93" customFormat="1" ht="18">
      <c r="C1" s="172" t="s">
        <v>52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3:16" s="96" customFormat="1" ht="18.75" thickBo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3:16" ht="29.25" customHeight="1" thickBot="1" thickTop="1">
      <c r="C3" s="198" t="s">
        <v>86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3:16" ht="29.25" customHeight="1" thickBot="1" thickTop="1">
      <c r="C4" s="201" t="s">
        <v>28</v>
      </c>
      <c r="D4" s="202"/>
      <c r="E4" s="202" t="s">
        <v>76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4:16" ht="13.5" thickTop="1">
      <c r="D5" s="11"/>
      <c r="E5" s="11"/>
      <c r="F5" s="11"/>
      <c r="G5" s="10"/>
      <c r="H5" s="10"/>
      <c r="I5" s="10"/>
      <c r="J5" s="10"/>
      <c r="K5" s="11"/>
      <c r="L5" s="11"/>
      <c r="M5" s="11"/>
      <c r="N5" s="11"/>
      <c r="O5" s="11"/>
      <c r="P5" s="11"/>
    </row>
    <row r="6" spans="4:16" ht="12.75">
      <c r="D6" s="1" t="s">
        <v>6</v>
      </c>
      <c r="E6" s="1">
        <v>344</v>
      </c>
      <c r="F6" s="1">
        <v>351</v>
      </c>
      <c r="G6" s="9">
        <v>240</v>
      </c>
      <c r="H6" s="9">
        <v>176</v>
      </c>
      <c r="I6" s="9">
        <v>404</v>
      </c>
      <c r="J6" s="9">
        <v>372</v>
      </c>
      <c r="K6" s="9">
        <v>202</v>
      </c>
      <c r="L6" s="9">
        <v>193</v>
      </c>
      <c r="M6" s="9">
        <v>386</v>
      </c>
      <c r="N6" s="9">
        <v>356</v>
      </c>
      <c r="O6" s="9">
        <v>292</v>
      </c>
      <c r="P6" s="41">
        <v>3316</v>
      </c>
    </row>
    <row r="7" spans="4:16" ht="12.75">
      <c r="D7" s="1" t="s">
        <v>7</v>
      </c>
      <c r="E7" s="1">
        <v>368</v>
      </c>
      <c r="F7" s="1">
        <v>401</v>
      </c>
      <c r="G7" s="1">
        <v>259</v>
      </c>
      <c r="H7" s="1">
        <v>168</v>
      </c>
      <c r="I7" s="1">
        <v>380</v>
      </c>
      <c r="J7" s="1">
        <v>375</v>
      </c>
      <c r="K7" s="1">
        <v>216</v>
      </c>
      <c r="L7" s="1">
        <v>180</v>
      </c>
      <c r="M7" s="1">
        <v>398</v>
      </c>
      <c r="N7" s="1">
        <v>316</v>
      </c>
      <c r="O7" s="1">
        <v>286</v>
      </c>
      <c r="P7" s="41">
        <v>3347</v>
      </c>
    </row>
    <row r="8" spans="4:16" ht="12.75">
      <c r="D8" s="24" t="s">
        <v>2</v>
      </c>
      <c r="E8" s="39">
        <f aca="true" t="shared" si="0" ref="E8:O8">E6+E7</f>
        <v>712</v>
      </c>
      <c r="F8" s="39">
        <f t="shared" si="0"/>
        <v>752</v>
      </c>
      <c r="G8" s="39">
        <f t="shared" si="0"/>
        <v>499</v>
      </c>
      <c r="H8" s="39">
        <f t="shared" si="0"/>
        <v>344</v>
      </c>
      <c r="I8" s="39">
        <f t="shared" si="0"/>
        <v>784</v>
      </c>
      <c r="J8" s="39">
        <f t="shared" si="0"/>
        <v>747</v>
      </c>
      <c r="K8" s="39">
        <f t="shared" si="0"/>
        <v>418</v>
      </c>
      <c r="L8" s="39">
        <f t="shared" si="0"/>
        <v>373</v>
      </c>
      <c r="M8" s="39">
        <f t="shared" si="0"/>
        <v>784</v>
      </c>
      <c r="N8" s="39">
        <f t="shared" si="0"/>
        <v>672</v>
      </c>
      <c r="O8" s="39">
        <f t="shared" si="0"/>
        <v>578</v>
      </c>
      <c r="P8" s="39">
        <f>SUM(E8:O8)</f>
        <v>6663</v>
      </c>
    </row>
    <row r="9" spans="4:16" ht="12.75">
      <c r="D9" s="6" t="s">
        <v>72</v>
      </c>
      <c r="E9" s="73">
        <v>513</v>
      </c>
      <c r="F9" s="73">
        <v>616</v>
      </c>
      <c r="G9" s="73">
        <v>413</v>
      </c>
      <c r="H9" s="73">
        <v>198</v>
      </c>
      <c r="I9" s="73">
        <v>604</v>
      </c>
      <c r="J9" s="73">
        <v>558</v>
      </c>
      <c r="K9" s="73">
        <v>280</v>
      </c>
      <c r="L9" s="73">
        <v>260</v>
      </c>
      <c r="M9" s="73">
        <v>556</v>
      </c>
      <c r="N9" s="73">
        <v>439</v>
      </c>
      <c r="O9" s="73">
        <v>450</v>
      </c>
      <c r="P9" s="2">
        <f>SUM(E9:O9)</f>
        <v>4887</v>
      </c>
    </row>
    <row r="10" spans="4:16" ht="12.75">
      <c r="D10" s="1" t="s">
        <v>4</v>
      </c>
      <c r="E10" s="5">
        <f aca="true" t="shared" si="1" ref="E10:P10">E9/E8</f>
        <v>0.7205056179775281</v>
      </c>
      <c r="F10" s="5">
        <f t="shared" si="1"/>
        <v>0.8191489361702128</v>
      </c>
      <c r="G10" s="5">
        <f t="shared" si="1"/>
        <v>0.8276553106212425</v>
      </c>
      <c r="H10" s="5">
        <f t="shared" si="1"/>
        <v>0.5755813953488372</v>
      </c>
      <c r="I10" s="5">
        <f t="shared" si="1"/>
        <v>0.7704081632653061</v>
      </c>
      <c r="J10" s="5">
        <f t="shared" si="1"/>
        <v>0.7469879518072289</v>
      </c>
      <c r="K10" s="5">
        <f t="shared" si="1"/>
        <v>0.6698564593301436</v>
      </c>
      <c r="L10" s="5">
        <f t="shared" si="1"/>
        <v>0.6970509383378016</v>
      </c>
      <c r="M10" s="5">
        <f t="shared" si="1"/>
        <v>0.7091836734693877</v>
      </c>
      <c r="N10" s="5">
        <f t="shared" si="1"/>
        <v>0.6532738095238095</v>
      </c>
      <c r="O10" s="5">
        <f t="shared" si="1"/>
        <v>0.7785467128027682</v>
      </c>
      <c r="P10" s="8">
        <f t="shared" si="1"/>
        <v>0.7334533993696533</v>
      </c>
    </row>
    <row r="11" spans="4:16" ht="12.75">
      <c r="D11" s="27"/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42</v>
      </c>
      <c r="M11" s="15" t="s">
        <v>44</v>
      </c>
      <c r="N11" s="15" t="s">
        <v>46</v>
      </c>
      <c r="O11" s="15" t="s">
        <v>48</v>
      </c>
      <c r="P11" s="19"/>
    </row>
    <row r="12" spans="4:16" ht="12.75">
      <c r="D12" s="28"/>
      <c r="E12" s="119" t="s">
        <v>36</v>
      </c>
      <c r="F12" s="120" t="s">
        <v>37</v>
      </c>
      <c r="G12" s="119" t="s">
        <v>38</v>
      </c>
      <c r="H12" s="119" t="s">
        <v>39</v>
      </c>
      <c r="I12" s="120" t="s">
        <v>40</v>
      </c>
      <c r="J12" s="119" t="s">
        <v>43</v>
      </c>
      <c r="K12" s="119" t="s">
        <v>50</v>
      </c>
      <c r="L12" s="119" t="s">
        <v>43</v>
      </c>
      <c r="M12" s="119" t="s">
        <v>45</v>
      </c>
      <c r="N12" s="119" t="s">
        <v>47</v>
      </c>
      <c r="O12" s="121" t="s">
        <v>49</v>
      </c>
      <c r="P12" s="15" t="s">
        <v>0</v>
      </c>
    </row>
    <row r="13" spans="5:16" ht="18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</row>
    <row r="14" spans="1:16" s="77" customFormat="1" ht="18" customHeight="1">
      <c r="A14" s="87">
        <v>1</v>
      </c>
      <c r="B14" s="126">
        <v>1</v>
      </c>
      <c r="C14" s="192" t="s">
        <v>163</v>
      </c>
      <c r="D14" s="193"/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f aca="true" t="shared" si="2" ref="P14:P31">SUM(E14:O14)</f>
        <v>0</v>
      </c>
    </row>
    <row r="15" spans="1:16" s="77" customFormat="1" ht="18" customHeight="1">
      <c r="A15" s="87">
        <v>2</v>
      </c>
      <c r="B15" s="126">
        <v>2</v>
      </c>
      <c r="C15" s="194" t="s">
        <v>164</v>
      </c>
      <c r="D15" s="193"/>
      <c r="E15" s="86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86">
        <v>0</v>
      </c>
      <c r="M15" s="92">
        <v>0</v>
      </c>
      <c r="N15" s="92">
        <v>0</v>
      </c>
      <c r="O15" s="92">
        <v>0</v>
      </c>
      <c r="P15" s="87">
        <f t="shared" si="2"/>
        <v>0</v>
      </c>
    </row>
    <row r="16" spans="1:16" s="77" customFormat="1" ht="18" customHeight="1">
      <c r="A16" s="87">
        <v>3</v>
      </c>
      <c r="B16" s="126">
        <v>3</v>
      </c>
      <c r="C16" s="192" t="s">
        <v>165</v>
      </c>
      <c r="D16" s="193"/>
      <c r="E16" s="86">
        <v>0</v>
      </c>
      <c r="F16" s="86">
        <v>0</v>
      </c>
      <c r="G16" s="86">
        <v>2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f t="shared" si="2"/>
        <v>2</v>
      </c>
    </row>
    <row r="17" spans="1:16" s="77" customFormat="1" ht="18" customHeight="1">
      <c r="A17" s="87">
        <v>4</v>
      </c>
      <c r="B17" s="126">
        <v>4</v>
      </c>
      <c r="C17" s="194" t="s">
        <v>166</v>
      </c>
      <c r="D17" s="193"/>
      <c r="E17" s="86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86">
        <v>0</v>
      </c>
      <c r="M17" s="92">
        <v>0</v>
      </c>
      <c r="N17" s="92">
        <v>0</v>
      </c>
      <c r="O17" s="92">
        <v>0</v>
      </c>
      <c r="P17" s="87">
        <f t="shared" si="2"/>
        <v>0</v>
      </c>
    </row>
    <row r="18" spans="1:16" s="77" customFormat="1" ht="18" customHeight="1">
      <c r="A18" s="87">
        <v>5</v>
      </c>
      <c r="B18" s="126">
        <v>5</v>
      </c>
      <c r="C18" s="192" t="s">
        <v>167</v>
      </c>
      <c r="D18" s="193"/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f t="shared" si="2"/>
        <v>0</v>
      </c>
    </row>
    <row r="19" spans="1:16" s="77" customFormat="1" ht="18" customHeight="1">
      <c r="A19" s="87">
        <v>6</v>
      </c>
      <c r="B19" s="126">
        <v>6</v>
      </c>
      <c r="C19" s="194" t="s">
        <v>168</v>
      </c>
      <c r="D19" s="193"/>
      <c r="E19" s="86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86">
        <v>0</v>
      </c>
      <c r="M19" s="92">
        <v>0</v>
      </c>
      <c r="N19" s="92">
        <v>0</v>
      </c>
      <c r="O19" s="92">
        <v>0</v>
      </c>
      <c r="P19" s="87">
        <f t="shared" si="2"/>
        <v>0</v>
      </c>
    </row>
    <row r="20" spans="1:16" s="77" customFormat="1" ht="18" customHeight="1">
      <c r="A20" s="87">
        <v>7</v>
      </c>
      <c r="B20" s="126">
        <v>7</v>
      </c>
      <c r="C20" s="192" t="s">
        <v>169</v>
      </c>
      <c r="D20" s="193"/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f t="shared" si="2"/>
        <v>0</v>
      </c>
    </row>
    <row r="21" spans="1:16" s="77" customFormat="1" ht="18" customHeight="1">
      <c r="A21" s="87">
        <v>8</v>
      </c>
      <c r="B21" s="126">
        <v>8</v>
      </c>
      <c r="C21" s="194" t="s">
        <v>170</v>
      </c>
      <c r="D21" s="193"/>
      <c r="E21" s="86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86">
        <v>0</v>
      </c>
      <c r="M21" s="92">
        <v>0</v>
      </c>
      <c r="N21" s="92">
        <v>0</v>
      </c>
      <c r="O21" s="92">
        <v>0</v>
      </c>
      <c r="P21" s="92">
        <f t="shared" si="2"/>
        <v>0</v>
      </c>
    </row>
    <row r="22" spans="1:16" s="77" customFormat="1" ht="18" customHeight="1">
      <c r="A22" s="87">
        <v>9</v>
      </c>
      <c r="B22" s="126">
        <v>9</v>
      </c>
      <c r="C22" s="192" t="s">
        <v>171</v>
      </c>
      <c r="D22" s="193"/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f t="shared" si="2"/>
        <v>0</v>
      </c>
    </row>
    <row r="23" spans="1:16" s="77" customFormat="1" ht="27" customHeight="1">
      <c r="A23" s="87">
        <v>10</v>
      </c>
      <c r="B23" s="126">
        <v>10</v>
      </c>
      <c r="C23" s="217" t="s">
        <v>172</v>
      </c>
      <c r="D23" s="209"/>
      <c r="E23" s="86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86">
        <v>0</v>
      </c>
      <c r="M23" s="92">
        <v>0</v>
      </c>
      <c r="N23" s="92">
        <v>0</v>
      </c>
      <c r="O23" s="92">
        <v>0</v>
      </c>
      <c r="P23" s="87">
        <f t="shared" si="2"/>
        <v>0</v>
      </c>
    </row>
    <row r="24" spans="1:16" s="77" customFormat="1" ht="18" customHeight="1">
      <c r="A24" s="87">
        <v>11</v>
      </c>
      <c r="B24" s="126">
        <v>11</v>
      </c>
      <c r="C24" s="192" t="s">
        <v>173</v>
      </c>
      <c r="D24" s="193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f t="shared" si="2"/>
        <v>0</v>
      </c>
    </row>
    <row r="25" spans="1:16" s="77" customFormat="1" ht="18" customHeight="1">
      <c r="A25" s="87">
        <v>12</v>
      </c>
      <c r="B25" s="126">
        <v>12</v>
      </c>
      <c r="C25" s="194" t="s">
        <v>174</v>
      </c>
      <c r="D25" s="193"/>
      <c r="E25" s="86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86">
        <v>0</v>
      </c>
      <c r="M25" s="92">
        <v>0</v>
      </c>
      <c r="N25" s="92">
        <v>0</v>
      </c>
      <c r="O25" s="92">
        <v>0</v>
      </c>
      <c r="P25" s="92">
        <f t="shared" si="2"/>
        <v>0</v>
      </c>
    </row>
    <row r="26" spans="1:16" s="77" customFormat="1" ht="18" customHeight="1">
      <c r="A26" s="87">
        <v>13</v>
      </c>
      <c r="B26" s="126">
        <v>13</v>
      </c>
      <c r="C26" s="192" t="s">
        <v>175</v>
      </c>
      <c r="D26" s="193"/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f t="shared" si="2"/>
        <v>0</v>
      </c>
    </row>
    <row r="27" spans="1:16" s="77" customFormat="1" ht="18" customHeight="1">
      <c r="A27" s="87">
        <v>14</v>
      </c>
      <c r="B27" s="126">
        <v>14</v>
      </c>
      <c r="C27" s="194" t="s">
        <v>176</v>
      </c>
      <c r="D27" s="193"/>
      <c r="E27" s="86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86">
        <v>0</v>
      </c>
      <c r="M27" s="92">
        <v>0</v>
      </c>
      <c r="N27" s="92">
        <v>0</v>
      </c>
      <c r="O27" s="92">
        <v>0</v>
      </c>
      <c r="P27" s="87">
        <f t="shared" si="2"/>
        <v>0</v>
      </c>
    </row>
    <row r="28" spans="1:16" s="77" customFormat="1" ht="18" customHeight="1">
      <c r="A28" s="87">
        <v>15</v>
      </c>
      <c r="B28" s="126">
        <v>15</v>
      </c>
      <c r="C28" s="192" t="s">
        <v>177</v>
      </c>
      <c r="D28" s="193"/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f t="shared" si="2"/>
        <v>0</v>
      </c>
    </row>
    <row r="29" spans="1:16" s="77" customFormat="1" ht="18" customHeight="1">
      <c r="A29" s="87">
        <v>16</v>
      </c>
      <c r="B29" s="126">
        <v>16</v>
      </c>
      <c r="C29" s="194" t="s">
        <v>178</v>
      </c>
      <c r="D29" s="193"/>
      <c r="E29" s="86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86">
        <v>0</v>
      </c>
      <c r="M29" s="92">
        <v>0</v>
      </c>
      <c r="N29" s="92">
        <v>0</v>
      </c>
      <c r="O29" s="92">
        <v>0</v>
      </c>
      <c r="P29" s="92">
        <f t="shared" si="2"/>
        <v>0</v>
      </c>
    </row>
    <row r="30" spans="1:16" s="77" customFormat="1" ht="18" customHeight="1">
      <c r="A30" s="87">
        <v>17</v>
      </c>
      <c r="B30" s="126">
        <v>17</v>
      </c>
      <c r="C30" s="192" t="s">
        <v>179</v>
      </c>
      <c r="D30" s="193"/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f t="shared" si="2"/>
        <v>0</v>
      </c>
    </row>
    <row r="31" spans="1:16" s="77" customFormat="1" ht="18" customHeight="1">
      <c r="A31" s="160"/>
      <c r="B31" s="87">
        <v>18</v>
      </c>
      <c r="C31" s="215" t="s">
        <v>180</v>
      </c>
      <c r="D31" s="216"/>
      <c r="E31" s="86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86">
        <v>0</v>
      </c>
      <c r="M31" s="162">
        <v>0</v>
      </c>
      <c r="N31" s="162">
        <v>0</v>
      </c>
      <c r="O31" s="162">
        <v>0</v>
      </c>
      <c r="P31" s="162">
        <f t="shared" si="2"/>
        <v>0</v>
      </c>
    </row>
    <row r="32" spans="3:16" s="77" customFormat="1" ht="18" customHeight="1">
      <c r="C32" s="88" t="s">
        <v>18</v>
      </c>
      <c r="D32" s="88"/>
      <c r="E32" s="88">
        <f>SUM(E14:E31)</f>
        <v>0</v>
      </c>
      <c r="F32" s="88">
        <f aca="true" t="shared" si="3" ref="F32:P32">SUM(F14:F31)</f>
        <v>0</v>
      </c>
      <c r="G32" s="88">
        <f t="shared" si="3"/>
        <v>2</v>
      </c>
      <c r="H32" s="88">
        <f t="shared" si="3"/>
        <v>0</v>
      </c>
      <c r="I32" s="88">
        <f t="shared" si="3"/>
        <v>0</v>
      </c>
      <c r="J32" s="88">
        <f t="shared" si="3"/>
        <v>0</v>
      </c>
      <c r="K32" s="88">
        <f t="shared" si="3"/>
        <v>0</v>
      </c>
      <c r="L32" s="88">
        <f t="shared" si="3"/>
        <v>0</v>
      </c>
      <c r="M32" s="88">
        <f t="shared" si="3"/>
        <v>0</v>
      </c>
      <c r="N32" s="88">
        <f t="shared" si="3"/>
        <v>0</v>
      </c>
      <c r="O32" s="88">
        <f t="shared" si="3"/>
        <v>0</v>
      </c>
      <c r="P32" s="88">
        <f t="shared" si="3"/>
        <v>2</v>
      </c>
    </row>
    <row r="33" spans="3:16" ht="18" customHeight="1">
      <c r="C33" s="196" t="s">
        <v>21</v>
      </c>
      <c r="D33" s="19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3:16" ht="16.5" customHeight="1">
      <c r="C34" s="72" t="s">
        <v>22</v>
      </c>
      <c r="D34" s="7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ht="21" customHeight="1">
      <c r="P35" s="69"/>
    </row>
  </sheetData>
  <sheetProtection/>
  <mergeCells count="23">
    <mergeCell ref="C17:D17"/>
    <mergeCell ref="C19:D19"/>
    <mergeCell ref="C14:D14"/>
    <mergeCell ref="C16:D16"/>
    <mergeCell ref="C18:D18"/>
    <mergeCell ref="C20:D20"/>
    <mergeCell ref="C22:D22"/>
    <mergeCell ref="C21:D21"/>
    <mergeCell ref="C1:P1"/>
    <mergeCell ref="C33:D33"/>
    <mergeCell ref="C3:P3"/>
    <mergeCell ref="C4:D4"/>
    <mergeCell ref="E4:P4"/>
    <mergeCell ref="C15:D15"/>
    <mergeCell ref="C27:D27"/>
    <mergeCell ref="C28:D28"/>
    <mergeCell ref="C31:D31"/>
    <mergeCell ref="C29:D29"/>
    <mergeCell ref="C30:D30"/>
    <mergeCell ref="C23:D23"/>
    <mergeCell ref="C24:D24"/>
    <mergeCell ref="C25:D25"/>
    <mergeCell ref="C26:D26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95" zoomScaleNormal="95" zoomScalePageLayoutView="0" workbookViewId="0" topLeftCell="A1">
      <selection activeCell="E32" sqref="E3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6.7109375" style="0" customWidth="1"/>
    <col min="4" max="7" width="10.8515625" style="0" customWidth="1"/>
    <col min="8" max="8" width="11.57421875" style="0" customWidth="1"/>
    <col min="9" max="15" width="10.8515625" style="0" customWidth="1"/>
  </cols>
  <sheetData>
    <row r="1" spans="2:15" s="93" customFormat="1" ht="18">
      <c r="B1" s="172" t="s">
        <v>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2:15" s="96" customFormat="1" ht="18.75" thickBo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9.25" customHeight="1" thickBot="1" thickTop="1">
      <c r="B3" s="198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29.25" customHeight="1" thickBot="1" thickTop="1">
      <c r="B4" s="201" t="s">
        <v>29</v>
      </c>
      <c r="C4" s="202"/>
      <c r="D4" s="202" t="s">
        <v>77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3:15" ht="13.5" thickTop="1">
      <c r="C5" s="11"/>
      <c r="D5" s="11"/>
      <c r="E5" s="11"/>
      <c r="F5" s="10"/>
      <c r="G5" s="10"/>
      <c r="H5" s="10"/>
      <c r="I5" s="10"/>
      <c r="J5" s="11"/>
      <c r="K5" s="11"/>
      <c r="L5" s="11"/>
      <c r="M5" s="11"/>
      <c r="N5" s="11"/>
      <c r="O5" s="11"/>
    </row>
    <row r="6" spans="3:15" ht="12.75">
      <c r="C6" s="1" t="s">
        <v>6</v>
      </c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41"/>
    </row>
    <row r="7" spans="3:15" ht="12.75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1"/>
    </row>
    <row r="8" spans="3:15" ht="12.75">
      <c r="C8" s="24" t="s">
        <v>2</v>
      </c>
      <c r="D8" s="39">
        <f aca="true" t="shared" si="0" ref="D8:N8">D6+D7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>SUM(D8:N8)</f>
        <v>0</v>
      </c>
    </row>
    <row r="9" spans="3:15" ht="12.75">
      <c r="C9" s="6" t="s">
        <v>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">
        <f>SUM(D9:N9)</f>
        <v>0</v>
      </c>
    </row>
    <row r="10" spans="3:15" ht="12.75">
      <c r="C10" s="1" t="s">
        <v>4</v>
      </c>
      <c r="D10" s="5" t="e">
        <f aca="true" t="shared" si="1" ref="D10:O10">D9/D8</f>
        <v>#DIV/0!</v>
      </c>
      <c r="E10" s="5" t="e">
        <f t="shared" si="1"/>
        <v>#DIV/0!</v>
      </c>
      <c r="F10" s="5" t="e">
        <f t="shared" si="1"/>
        <v>#DIV/0!</v>
      </c>
      <c r="G10" s="5" t="e">
        <f t="shared" si="1"/>
        <v>#DIV/0!</v>
      </c>
      <c r="H10" s="5" t="e">
        <f t="shared" si="1"/>
        <v>#DIV/0!</v>
      </c>
      <c r="I10" s="5" t="e">
        <f t="shared" si="1"/>
        <v>#DIV/0!</v>
      </c>
      <c r="J10" s="5" t="e">
        <f t="shared" si="1"/>
        <v>#DIV/0!</v>
      </c>
      <c r="K10" s="5" t="e">
        <f t="shared" si="1"/>
        <v>#DIV/0!</v>
      </c>
      <c r="L10" s="5" t="e">
        <f t="shared" si="1"/>
        <v>#DIV/0!</v>
      </c>
      <c r="M10" s="5" t="e">
        <f t="shared" si="1"/>
        <v>#DIV/0!</v>
      </c>
      <c r="N10" s="5" t="e">
        <f t="shared" si="1"/>
        <v>#DIV/0!</v>
      </c>
      <c r="O10" s="8" t="e">
        <f t="shared" si="1"/>
        <v>#DIV/0!</v>
      </c>
    </row>
    <row r="11" spans="3:15" ht="12.75">
      <c r="C11" s="27"/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42</v>
      </c>
      <c r="L11" s="15" t="s">
        <v>44</v>
      </c>
      <c r="M11" s="15" t="s">
        <v>46</v>
      </c>
      <c r="N11" s="15" t="s">
        <v>48</v>
      </c>
      <c r="O11" s="19"/>
    </row>
    <row r="12" spans="3:15" ht="12.75">
      <c r="C12" s="28"/>
      <c r="D12" s="119" t="s">
        <v>36</v>
      </c>
      <c r="E12" s="120" t="s">
        <v>37</v>
      </c>
      <c r="F12" s="119" t="s">
        <v>38</v>
      </c>
      <c r="G12" s="119" t="s">
        <v>39</v>
      </c>
      <c r="H12" s="120" t="s">
        <v>40</v>
      </c>
      <c r="I12" s="119" t="s">
        <v>41</v>
      </c>
      <c r="J12" s="119" t="s">
        <v>50</v>
      </c>
      <c r="K12" s="119" t="s">
        <v>43</v>
      </c>
      <c r="L12" s="119" t="s">
        <v>45</v>
      </c>
      <c r="M12" s="119" t="s">
        <v>47</v>
      </c>
      <c r="N12" s="121" t="s">
        <v>49</v>
      </c>
      <c r="O12" s="15" t="s">
        <v>0</v>
      </c>
    </row>
    <row r="13" spans="4:15" ht="18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5" s="77" customFormat="1" ht="18" customHeight="1">
      <c r="A14" s="87">
        <v>1</v>
      </c>
      <c r="B14" s="192" t="s">
        <v>64</v>
      </c>
      <c r="C14" s="193"/>
      <c r="D14" s="86">
        <v>31</v>
      </c>
      <c r="E14" s="86">
        <v>40</v>
      </c>
      <c r="F14" s="86">
        <v>37</v>
      </c>
      <c r="G14" s="86">
        <v>19</v>
      </c>
      <c r="H14" s="86">
        <v>39</v>
      </c>
      <c r="I14" s="86">
        <v>33</v>
      </c>
      <c r="J14" s="86">
        <v>22</v>
      </c>
      <c r="K14" s="86">
        <v>9</v>
      </c>
      <c r="L14" s="86">
        <v>30</v>
      </c>
      <c r="M14" s="86">
        <v>40</v>
      </c>
      <c r="N14" s="86">
        <v>44</v>
      </c>
      <c r="O14" s="86">
        <f aca="true" t="shared" si="2" ref="O14:O31">SUM(D14:N14)</f>
        <v>344</v>
      </c>
    </row>
    <row r="15" spans="1:15" s="77" customFormat="1" ht="18" customHeight="1">
      <c r="A15" s="87">
        <v>2</v>
      </c>
      <c r="B15" s="194" t="s">
        <v>181</v>
      </c>
      <c r="C15" s="193"/>
      <c r="D15" s="92">
        <v>0</v>
      </c>
      <c r="E15" s="92">
        <v>0</v>
      </c>
      <c r="F15" s="92">
        <v>1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2</v>
      </c>
      <c r="M15" s="92">
        <v>0</v>
      </c>
      <c r="N15" s="92">
        <v>0</v>
      </c>
      <c r="O15" s="87">
        <f t="shared" si="2"/>
        <v>3</v>
      </c>
    </row>
    <row r="16" spans="1:15" s="77" customFormat="1" ht="18" customHeight="1">
      <c r="A16" s="87">
        <v>3</v>
      </c>
      <c r="B16" s="192" t="s">
        <v>182</v>
      </c>
      <c r="C16" s="193"/>
      <c r="D16" s="170">
        <v>0</v>
      </c>
      <c r="E16" s="170">
        <v>1</v>
      </c>
      <c r="F16" s="170">
        <v>0</v>
      </c>
      <c r="G16" s="170">
        <v>1</v>
      </c>
      <c r="H16" s="170">
        <v>0</v>
      </c>
      <c r="I16" s="170">
        <v>0</v>
      </c>
      <c r="J16" s="170">
        <v>0</v>
      </c>
      <c r="K16" s="170">
        <v>0</v>
      </c>
      <c r="L16" s="171">
        <v>0</v>
      </c>
      <c r="M16" s="171">
        <v>0</v>
      </c>
      <c r="N16" s="86">
        <v>0</v>
      </c>
      <c r="O16" s="86">
        <f t="shared" si="2"/>
        <v>2</v>
      </c>
    </row>
    <row r="17" spans="1:15" s="77" customFormat="1" ht="18" customHeight="1">
      <c r="A17" s="87">
        <v>4</v>
      </c>
      <c r="B17" s="194" t="s">
        <v>183</v>
      </c>
      <c r="C17" s="193"/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7</v>
      </c>
      <c r="N17" s="92">
        <v>1</v>
      </c>
      <c r="O17" s="87">
        <f t="shared" si="2"/>
        <v>8</v>
      </c>
    </row>
    <row r="18" spans="1:15" s="77" customFormat="1" ht="18" customHeight="1">
      <c r="A18" s="87">
        <v>5</v>
      </c>
      <c r="B18" s="192" t="s">
        <v>184</v>
      </c>
      <c r="C18" s="193"/>
      <c r="D18" s="86">
        <v>8</v>
      </c>
      <c r="E18" s="86">
        <v>9</v>
      </c>
      <c r="F18" s="86">
        <v>6</v>
      </c>
      <c r="G18" s="86">
        <v>13</v>
      </c>
      <c r="H18" s="86">
        <v>7</v>
      </c>
      <c r="I18" s="86">
        <v>18</v>
      </c>
      <c r="J18" s="86">
        <v>3</v>
      </c>
      <c r="K18" s="92">
        <v>0</v>
      </c>
      <c r="L18" s="86">
        <v>5</v>
      </c>
      <c r="M18" s="86">
        <v>12</v>
      </c>
      <c r="N18" s="86">
        <v>9</v>
      </c>
      <c r="O18" s="86">
        <f t="shared" si="2"/>
        <v>90</v>
      </c>
    </row>
    <row r="19" spans="1:15" s="77" customFormat="1" ht="18" customHeight="1">
      <c r="A19" s="87">
        <v>6</v>
      </c>
      <c r="B19" s="194" t="s">
        <v>185</v>
      </c>
      <c r="C19" s="193"/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1</v>
      </c>
      <c r="M19" s="92">
        <v>0</v>
      </c>
      <c r="N19" s="92">
        <v>0</v>
      </c>
      <c r="O19" s="87">
        <f t="shared" si="2"/>
        <v>1</v>
      </c>
    </row>
    <row r="20" spans="1:15" s="77" customFormat="1" ht="18" customHeight="1">
      <c r="A20" s="87">
        <v>7</v>
      </c>
      <c r="B20" s="192" t="s">
        <v>186</v>
      </c>
      <c r="C20" s="193"/>
      <c r="D20" s="86">
        <v>0</v>
      </c>
      <c r="E20" s="86">
        <v>1</v>
      </c>
      <c r="F20" s="86">
        <v>3</v>
      </c>
      <c r="G20" s="86">
        <v>0</v>
      </c>
      <c r="H20" s="86">
        <v>6</v>
      </c>
      <c r="I20" s="86">
        <v>0</v>
      </c>
      <c r="J20" s="86">
        <v>1</v>
      </c>
      <c r="K20" s="92">
        <v>0</v>
      </c>
      <c r="L20" s="86">
        <v>3</v>
      </c>
      <c r="M20" s="86">
        <v>7</v>
      </c>
      <c r="N20" s="86">
        <v>4</v>
      </c>
      <c r="O20" s="86">
        <f t="shared" si="2"/>
        <v>25</v>
      </c>
    </row>
    <row r="21" spans="1:15" s="77" customFormat="1" ht="18" customHeight="1">
      <c r="A21" s="87">
        <v>8</v>
      </c>
      <c r="B21" s="194" t="s">
        <v>187</v>
      </c>
      <c r="C21" s="193"/>
      <c r="D21" s="92">
        <v>2</v>
      </c>
      <c r="E21" s="92">
        <v>3</v>
      </c>
      <c r="F21" s="92">
        <v>8</v>
      </c>
      <c r="G21" s="92">
        <v>14</v>
      </c>
      <c r="H21" s="92">
        <v>13</v>
      </c>
      <c r="I21" s="92">
        <v>16</v>
      </c>
      <c r="J21" s="92">
        <v>3</v>
      </c>
      <c r="K21" s="92">
        <v>0</v>
      </c>
      <c r="L21" s="92">
        <v>9</v>
      </c>
      <c r="M21" s="92">
        <v>12</v>
      </c>
      <c r="N21" s="92">
        <v>10</v>
      </c>
      <c r="O21" s="92">
        <f t="shared" si="2"/>
        <v>90</v>
      </c>
    </row>
    <row r="22" spans="1:15" s="77" customFormat="1" ht="18" customHeight="1">
      <c r="A22" s="87">
        <v>9</v>
      </c>
      <c r="B22" s="192" t="s">
        <v>188</v>
      </c>
      <c r="C22" s="193"/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92">
        <v>0</v>
      </c>
      <c r="L22" s="86">
        <v>0</v>
      </c>
      <c r="M22" s="86">
        <v>0</v>
      </c>
      <c r="N22" s="86">
        <v>0</v>
      </c>
      <c r="O22" s="86">
        <f t="shared" si="2"/>
        <v>0</v>
      </c>
    </row>
    <row r="23" spans="1:15" s="77" customFormat="1" ht="18" customHeight="1">
      <c r="A23" s="87">
        <v>10</v>
      </c>
      <c r="B23" s="194" t="s">
        <v>189</v>
      </c>
      <c r="C23" s="193"/>
      <c r="D23" s="86">
        <v>0</v>
      </c>
      <c r="E23" s="92">
        <v>0</v>
      </c>
      <c r="F23" s="92">
        <v>0</v>
      </c>
      <c r="G23" s="92">
        <v>0</v>
      </c>
      <c r="H23" s="92">
        <v>1</v>
      </c>
      <c r="I23" s="92">
        <v>0</v>
      </c>
      <c r="J23" s="92">
        <v>0</v>
      </c>
      <c r="K23" s="92">
        <v>0</v>
      </c>
      <c r="L23" s="92">
        <v>1</v>
      </c>
      <c r="M23" s="92">
        <v>0</v>
      </c>
      <c r="N23" s="92">
        <v>0</v>
      </c>
      <c r="O23" s="87">
        <f t="shared" si="2"/>
        <v>2</v>
      </c>
    </row>
    <row r="24" spans="1:15" s="77" customFormat="1" ht="18" customHeight="1">
      <c r="A24" s="87">
        <v>11</v>
      </c>
      <c r="B24" s="192" t="s">
        <v>190</v>
      </c>
      <c r="C24" s="193"/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92">
        <v>0</v>
      </c>
      <c r="L24" s="86">
        <v>1</v>
      </c>
      <c r="M24" s="86">
        <v>0</v>
      </c>
      <c r="N24" s="86">
        <v>0</v>
      </c>
      <c r="O24" s="86">
        <f t="shared" si="2"/>
        <v>1</v>
      </c>
    </row>
    <row r="25" spans="1:15" s="77" customFormat="1" ht="18" customHeight="1">
      <c r="A25" s="87">
        <v>12</v>
      </c>
      <c r="B25" s="194" t="s">
        <v>191</v>
      </c>
      <c r="C25" s="193"/>
      <c r="D25" s="86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f t="shared" si="2"/>
        <v>0</v>
      </c>
    </row>
    <row r="26" spans="1:15" s="77" customFormat="1" ht="18" customHeight="1">
      <c r="A26" s="87">
        <v>13</v>
      </c>
      <c r="B26" s="192" t="s">
        <v>192</v>
      </c>
      <c r="C26" s="193"/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92">
        <v>0</v>
      </c>
      <c r="L26" s="86">
        <v>2</v>
      </c>
      <c r="M26" s="86">
        <v>0</v>
      </c>
      <c r="N26" s="86">
        <v>0</v>
      </c>
      <c r="O26" s="86">
        <f t="shared" si="2"/>
        <v>2</v>
      </c>
    </row>
    <row r="27" spans="1:15" s="77" customFormat="1" ht="18" customHeight="1">
      <c r="A27" s="87">
        <v>14</v>
      </c>
      <c r="B27" s="194" t="s">
        <v>193</v>
      </c>
      <c r="C27" s="193"/>
      <c r="D27" s="86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87">
        <f t="shared" si="2"/>
        <v>0</v>
      </c>
    </row>
    <row r="28" spans="1:15" s="77" customFormat="1" ht="18" customHeight="1">
      <c r="A28" s="87">
        <v>15</v>
      </c>
      <c r="B28" s="192" t="s">
        <v>194</v>
      </c>
      <c r="C28" s="193"/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92">
        <v>0</v>
      </c>
      <c r="L28" s="86">
        <v>2</v>
      </c>
      <c r="M28" s="86">
        <v>0</v>
      </c>
      <c r="N28" s="86">
        <v>0</v>
      </c>
      <c r="O28" s="86">
        <f t="shared" si="2"/>
        <v>2</v>
      </c>
    </row>
    <row r="29" spans="1:15" s="77" customFormat="1" ht="18" customHeight="1">
      <c r="A29" s="87">
        <v>16</v>
      </c>
      <c r="B29" s="194" t="s">
        <v>195</v>
      </c>
      <c r="C29" s="193"/>
      <c r="D29" s="86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f t="shared" si="2"/>
        <v>0</v>
      </c>
    </row>
    <row r="30" spans="1:15" s="77" customFormat="1" ht="18" customHeight="1">
      <c r="A30" s="87">
        <v>17</v>
      </c>
      <c r="B30" s="192" t="s">
        <v>196</v>
      </c>
      <c r="C30" s="193"/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1</v>
      </c>
      <c r="K30" s="92">
        <v>0</v>
      </c>
      <c r="L30" s="86">
        <v>2</v>
      </c>
      <c r="M30" s="86">
        <v>0</v>
      </c>
      <c r="N30" s="86">
        <v>0</v>
      </c>
      <c r="O30" s="86">
        <f t="shared" si="2"/>
        <v>3</v>
      </c>
    </row>
    <row r="31" spans="1:15" s="77" customFormat="1" ht="18" customHeight="1">
      <c r="A31" s="87">
        <v>18</v>
      </c>
      <c r="B31" s="215" t="s">
        <v>197</v>
      </c>
      <c r="C31" s="216"/>
      <c r="D31" s="86">
        <v>0</v>
      </c>
      <c r="E31" s="162">
        <v>0</v>
      </c>
      <c r="F31" s="162">
        <v>0</v>
      </c>
      <c r="G31" s="162">
        <v>0</v>
      </c>
      <c r="H31" s="162">
        <v>1</v>
      </c>
      <c r="I31" s="162">
        <v>0</v>
      </c>
      <c r="J31" s="162">
        <v>0</v>
      </c>
      <c r="K31" s="92">
        <v>0</v>
      </c>
      <c r="L31" s="162">
        <v>1</v>
      </c>
      <c r="M31" s="162">
        <v>0</v>
      </c>
      <c r="N31" s="162">
        <v>0</v>
      </c>
      <c r="O31" s="162">
        <f t="shared" si="2"/>
        <v>2</v>
      </c>
    </row>
    <row r="32" spans="2:15" s="77" customFormat="1" ht="18" customHeight="1">
      <c r="B32" s="88" t="s">
        <v>18</v>
      </c>
      <c r="C32" s="88"/>
      <c r="D32" s="88">
        <f>SUM(D14:D31)</f>
        <v>41</v>
      </c>
      <c r="E32" s="88">
        <f aca="true" t="shared" si="3" ref="E32:N32">SUM(E14:E31)</f>
        <v>54</v>
      </c>
      <c r="F32" s="88">
        <f t="shared" si="3"/>
        <v>55</v>
      </c>
      <c r="G32" s="88">
        <f t="shared" si="3"/>
        <v>47</v>
      </c>
      <c r="H32" s="88">
        <f t="shared" si="3"/>
        <v>67</v>
      </c>
      <c r="I32" s="88">
        <f t="shared" si="3"/>
        <v>67</v>
      </c>
      <c r="J32" s="88">
        <f t="shared" si="3"/>
        <v>30</v>
      </c>
      <c r="K32" s="88">
        <f t="shared" si="3"/>
        <v>9</v>
      </c>
      <c r="L32" s="88">
        <f t="shared" si="3"/>
        <v>59</v>
      </c>
      <c r="M32" s="88">
        <f t="shared" si="3"/>
        <v>78</v>
      </c>
      <c r="N32" s="88">
        <f t="shared" si="3"/>
        <v>68</v>
      </c>
      <c r="O32" s="88">
        <f>SUM(O14:O31)</f>
        <v>575</v>
      </c>
    </row>
    <row r="33" spans="2:15" ht="18" customHeight="1">
      <c r="B33" s="196" t="s">
        <v>21</v>
      </c>
      <c r="C33" s="19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16.5" customHeight="1">
      <c r="B34" s="72" t="s">
        <v>22</v>
      </c>
      <c r="C34" s="7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ht="21" customHeight="1">
      <c r="O35" s="69"/>
    </row>
  </sheetData>
  <sheetProtection/>
  <mergeCells count="23">
    <mergeCell ref="B30:C30"/>
    <mergeCell ref="B24:C24"/>
    <mergeCell ref="B25:C25"/>
    <mergeCell ref="B26:C26"/>
    <mergeCell ref="B27:C27"/>
    <mergeCell ref="B28:C28"/>
    <mergeCell ref="B29:C29"/>
    <mergeCell ref="B16:C16"/>
    <mergeCell ref="B18:C18"/>
    <mergeCell ref="B20:C20"/>
    <mergeCell ref="B22:C22"/>
    <mergeCell ref="B21:C21"/>
    <mergeCell ref="B23:C23"/>
    <mergeCell ref="B31:C31"/>
    <mergeCell ref="B1:O1"/>
    <mergeCell ref="B33:C33"/>
    <mergeCell ref="B3:O3"/>
    <mergeCell ref="B4:C4"/>
    <mergeCell ref="D4:O4"/>
    <mergeCell ref="B15:C15"/>
    <mergeCell ref="B17:C17"/>
    <mergeCell ref="B19:C19"/>
    <mergeCell ref="B14:C14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civitella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Civitella del Tronto</dc:creator>
  <cp:keywords/>
  <dc:description/>
  <cp:lastModifiedBy>anag3</cp:lastModifiedBy>
  <cp:lastPrinted>2019-05-27T02:37:50Z</cp:lastPrinted>
  <dcterms:created xsi:type="dcterms:W3CDTF">2002-05-25T14:13:46Z</dcterms:created>
  <dcterms:modified xsi:type="dcterms:W3CDTF">2019-05-27T02:47:39Z</dcterms:modified>
  <cp:category/>
  <cp:version/>
  <cp:contentType/>
  <cp:contentStatus/>
</cp:coreProperties>
</file>